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7875"/>
  </bookViews>
  <sheets>
    <sheet name="Basel II - Dis. -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DC">#REF!</definedName>
    <definedName name="\DR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a" hidden="1">{#N/A,#N/A,FALSE,"Consolidated"}</definedName>
    <definedName name="aaa" hidden="1">{#N/A,#N/A,FALSE,"Consolidated (2)"}</definedName>
    <definedName name="aaaa" hidden="1">{"Total_December",#N/A,FALSE,"Summary"}</definedName>
    <definedName name="abc">'[1]Balance Sheet'!#REF!</definedName>
    <definedName name="ad">'[2]Balance Sheet'!#REF!</definedName>
    <definedName name="ads">'[3]Balance Sheet'!#REF!</definedName>
    <definedName name="Annex">'[4]Balance Sheet'!#REF!</definedName>
    <definedName name="Anx_10_Long_Term_Loan">[5]projection!#REF!</definedName>
    <definedName name="Anx_10Long_Term_Loan">[5]projection!#REF!</definedName>
    <definedName name="Anx_2_Fixed_Assets_Investment">#REF!</definedName>
    <definedName name="Anx_3_Operating_Cost_Fixed">#REF!</definedName>
    <definedName name="Anx_3_Operating_Cost_Variable">#REF!</definedName>
    <definedName name="Anx_I_Fin_Structure">#REF!</definedName>
    <definedName name="Anx_Long_Term_Loan">[5]projection!#REF!</definedName>
    <definedName name="asd" hidden="1">{#N/A,#N/A,FALSE,"Vehicles"}</definedName>
    <definedName name="asdf">'[6]Tax Computation'!#REF!</definedName>
    <definedName name="b">#REF!</definedName>
    <definedName name="Balance_Sheet">#REF!</definedName>
    <definedName name="balancesheet">'[7]Calculation Of Income '!#REF!</definedName>
    <definedName name="bbbbb">'[8]Tax Computation'!#REF!</definedName>
    <definedName name="bn">#REF!</definedName>
    <definedName name="bonus">'[9]Profit &amp; Loss'!$C$24</definedName>
    <definedName name="Construction_Receipt">[10]SCHEDULE!#REF!</definedName>
    <definedName name="Cost_of_Product">'[11]B-Sheet &amp; Detail'!#REF!</definedName>
    <definedName name="_xlnm.Database">[12]LoanDetail!#REF!</definedName>
    <definedName name="dep" hidden="1">{#N/A,#N/A,FALSE,"Consolidated (2)"}</definedName>
    <definedName name="eee" hidden="1">{#N/A,#N/A,FALSE,"Consolidated (2)"}</definedName>
    <definedName name="er">'[2]Balance Sheet'!#REF!</definedName>
    <definedName name="fds" hidden="1">{#N/A,#N/A,FALSE,"Consolidated"}</definedName>
    <definedName name="fg" hidden="1">{#N/A,#N/A,FALSE,"Vehicles"}</definedName>
    <definedName name="financial">'[13]Calculation Of Income '!#REF!</definedName>
    <definedName name="Fixed_Assets">#REF!</definedName>
    <definedName name="fsdf" hidden="1">{#N/A,#N/A,FALSE,"Consolidated (2)"}</definedName>
    <definedName name="Fund_Flow">'[14]Balance Sheet'!#REF!</definedName>
    <definedName name="gf" hidden="1">{"Total_December",#N/A,FALSE,"Summary"}</definedName>
    <definedName name="gfkujl">[15]BS!#REF!</definedName>
    <definedName name="gh" hidden="1">{"Income_Statement",#N/A,TRUE,"Consolidated";"Income_statement",#N/A,TRUE,"Consolidated"}</definedName>
    <definedName name="ghj">'[16]Calculation Of Income '!#REF!</definedName>
    <definedName name="gjjhl" hidden="1">{#N/A,#N/A,FALSE,"Consolidated (2)"}</definedName>
    <definedName name="have" hidden="1">{#N/A,#N/A,FALSE,"Consolidated"}</definedName>
    <definedName name="hgf">'[17]Balance Sheet'!$A$2:$I$334</definedName>
    <definedName name="hj" hidden="1">{#N/A,#N/A,FALSE,"Vehicles"}</definedName>
    <definedName name="hll" hidden="1">{#N/A,#N/A,FALSE,"Consolidated (2)"}</definedName>
    <definedName name="jh" hidden="1">{#N/A,#N/A,FALSE,"Consolidated (2)"}</definedName>
    <definedName name="jk">'[2]Balance Sheet'!#REF!</definedName>
    <definedName name="jkkkk" hidden="1">{#N/A,#N/A,FALSE,"Vehicles"}</definedName>
    <definedName name="khjh" hidden="1">{#N/A,#N/A,FALSE,"Consolidated (2)"}</definedName>
    <definedName name="KKK">'[18]Balance Sheet'!$A$2:$I$334</definedName>
    <definedName name="kl" hidden="1">{"Total_December",#N/A,FALSE,"Summary"}</definedName>
    <definedName name="lk">#REF!</definedName>
    <definedName name="lkjj">'[19]Balance Sheet'!$A$2:$I$334</definedName>
    <definedName name="new" hidden="1">{#N/A,#N/A,FALSE,"Vehicles"}</definedName>
    <definedName name="nrw.Balance_Sheet" hidden="1">{#N/A,#N/A,FALSE,"Consolidated"}</definedName>
    <definedName name="P">'[20]Tax Computation'!#REF!</definedName>
    <definedName name="paperr" hidden="1">{#N/A,#N/A,FALSE,"Consolidated"}</definedName>
    <definedName name="Payables">[21]SCHEDULE!#REF!</definedName>
    <definedName name="PI">'[22]Tax Computation'!#REF!</definedName>
    <definedName name="po" hidden="1">{#N/A,#N/A,FALSE,"Consolidated"}</definedName>
    <definedName name="poiuyu">'[23]Balance Sheet'!#REF!</definedName>
    <definedName name="_xlnm.Print_Area">'[24]Tax Computation'!#REF!</definedName>
    <definedName name="PRINT_AREA_MI">'[25]Tax Computation'!#REF!</definedName>
    <definedName name="Profit_and_Loss_Accounts">#REF!</definedName>
    <definedName name="profit_ratio">[26]SCHEDULE!#REF!</definedName>
    <definedName name="Provision" hidden="1">{"Income_Statement",#N/A,TRUE,"Consolidated";"Income_statement",#N/A,TRUE,"Consolidated"}</definedName>
    <definedName name="Purchase_and_Payment_Details">#REF!</definedName>
    <definedName name="qwe">'[27]Balance Sheet'!#REF!</definedName>
    <definedName name="Receivables">[21]SCHEDULE!#REF!</definedName>
    <definedName name="rt">'[2]Balance Sheet'!#REF!</definedName>
    <definedName name="rtt">'[28]Balance Sheet'!$A$1:$I$50</definedName>
    <definedName name="Sales1">#REF!</definedName>
    <definedName name="Sales2">#REF!</definedName>
    <definedName name="Sch_A_Cash_Bank">'[14]Balance Sheet'!#REF!</definedName>
    <definedName name="Sch_Adv_Receivable">#REF!</definedName>
    <definedName name="Sch_B_Receivable">'[14]Balance Sheet'!#REF!</definedName>
    <definedName name="Sch_C_Closing_Stock">#REF!</definedName>
    <definedName name="Sch_C_Stock">'[14]Balance Sheet'!#REF!</definedName>
    <definedName name="Sch_D_Depreciation">#REF!</definedName>
    <definedName name="Sch_J_Direct_Expenses">'[14]Balance Sheet'!#REF!</definedName>
    <definedName name="Sch_L_Office_Overhead">'[14]Balance Sheet'!#REF!</definedName>
    <definedName name="Schedule_H_I">'[29]Balance Sheet'!#REF!</definedName>
    <definedName name="Schedule_K">'[29]Balance Sheet'!#REF!</definedName>
    <definedName name="sd">#REF!</definedName>
    <definedName name="sheet">'[13]Balance Sheet'!$A$2:$I$334</definedName>
    <definedName name="Stock">#REF!</definedName>
    <definedName name="sudhansu" hidden="1">{#N/A,#N/A,FALSE,"Consolidated"}</definedName>
    <definedName name="Summary_per_person">#REF!</definedName>
    <definedName name="Summary_Total">#REF!</definedName>
    <definedName name="Tax">'[30]Balance Sheet'!#REF!</definedName>
    <definedName name="Tax_Calculation">#REF!</definedName>
    <definedName name="tax_exp">'[9]Profit &amp; Loss'!$C$26</definedName>
    <definedName name="ty">'[2]Balance Sheet'!#REF!</definedName>
    <definedName name="v">'[31]Tax Computation'!#REF!</definedName>
    <definedName name="va" hidden="1">{#N/A,#N/A,FALSE,"Consolidated (2)"}</definedName>
    <definedName name="Working_Progress">#REF!</definedName>
    <definedName name="wrn.Balance_Sheet." hidden="1">{#N/A,#N/A,FALSE,"Consolidated"}</definedName>
    <definedName name="wrn.Expenses." hidden="1">{#N/A,#N/A,FALSE,"Consolidated (2)"}</definedName>
    <definedName name="wrn.Income_Statement." hidden="1">{"Income_Statement",#N/A,TRUE,"Consolidated";"Income_statement",#N/A,TRUE,"Consolidated"}</definedName>
    <definedName name="wrn.Selected_Total." hidden="1">{"Total_December",#N/A,FALSE,"Summary"}</definedName>
    <definedName name="wrn.Vehicle._.Repairs." hidden="1">{#N/A,#N/A,FALSE,"Vehicles"}</definedName>
    <definedName name="xyz" hidden="1">{"Total_December",#N/A,FALSE,"Summary"}</definedName>
    <definedName name="ytr" hidden="1">{#N/A,#N/A,FALSE,"Vehicles"}</definedName>
    <definedName name="yty">'[32]Calculation Of Income '!#REF!</definedName>
    <definedName name="YYY" hidden="1">{#N/A,#N/A,FALSE,"Consolidated (2)"}</definedName>
  </definedNames>
  <calcPr calcId="124519"/>
</workbook>
</file>

<file path=xl/calcChain.xml><?xml version="1.0" encoding="utf-8"?>
<calcChain xmlns="http://schemas.openxmlformats.org/spreadsheetml/2006/main">
  <c r="F159" i="1"/>
  <c r="F161"/>
  <c r="E111" l="1"/>
  <c r="F129" l="1"/>
  <c r="F128"/>
  <c r="F155" l="1"/>
  <c r="F112" l="1"/>
  <c r="F111"/>
  <c r="F109"/>
  <c r="E113" l="1"/>
  <c r="G111"/>
  <c r="F160"/>
  <c r="G147"/>
  <c r="G145"/>
  <c r="F148"/>
  <c r="G137"/>
  <c r="G136"/>
  <c r="F130"/>
  <c r="G112"/>
  <c r="G146"/>
  <c r="G110"/>
  <c r="G56"/>
  <c r="G32"/>
  <c r="G46" l="1"/>
  <c r="G63" s="1"/>
  <c r="G93"/>
  <c r="G144"/>
  <c r="G76"/>
  <c r="F113"/>
  <c r="G109"/>
  <c r="G113" s="1"/>
  <c r="D67" l="1"/>
  <c r="E148"/>
  <c r="G143"/>
  <c r="G148" s="1"/>
</calcChain>
</file>

<file path=xl/sharedStrings.xml><?xml version="1.0" encoding="utf-8"?>
<sst xmlns="http://schemas.openxmlformats.org/spreadsheetml/2006/main" count="204" uniqueCount="149">
  <si>
    <t xml:space="preserve">Disclosure under Basel II </t>
  </si>
  <si>
    <t>Machhapuchchhre Bank Limited</t>
  </si>
  <si>
    <t>1.</t>
  </si>
  <si>
    <t>Capital Structure and Capital Adequacy</t>
  </si>
  <si>
    <t>Tier 1 capital and a breakdown of its components;</t>
  </si>
  <si>
    <t>Particulars</t>
  </si>
  <si>
    <t xml:space="preserve">Amount </t>
  </si>
  <si>
    <t>a</t>
  </si>
  <si>
    <t>Paid up Equity Share Capital</t>
  </si>
  <si>
    <t>b</t>
  </si>
  <si>
    <t>Irredeemable non-cumulative preference shares</t>
  </si>
  <si>
    <t>c</t>
  </si>
  <si>
    <t>Share Premium</t>
  </si>
  <si>
    <t>d</t>
  </si>
  <si>
    <t>Proposed Bonus Equity Share</t>
  </si>
  <si>
    <t>e</t>
  </si>
  <si>
    <t>Statutory General Reserve</t>
  </si>
  <si>
    <t>f</t>
  </si>
  <si>
    <t>Retained Earnings</t>
  </si>
  <si>
    <t>g</t>
  </si>
  <si>
    <t>Un-audited current year cumulative profit</t>
  </si>
  <si>
    <t>h</t>
  </si>
  <si>
    <t>Capital Redemption Reserve</t>
  </si>
  <si>
    <t>i</t>
  </si>
  <si>
    <t>Capital Adjustment Reserve</t>
  </si>
  <si>
    <t>j</t>
  </si>
  <si>
    <t>Dividend Equalization Reserve</t>
  </si>
  <si>
    <t>k</t>
  </si>
  <si>
    <t>Deferred Tax Reserve</t>
  </si>
  <si>
    <t>l</t>
  </si>
  <si>
    <t>Other Free Reserve</t>
  </si>
  <si>
    <t>m</t>
  </si>
  <si>
    <t>Less : Goodwill</t>
  </si>
  <si>
    <t>n</t>
  </si>
  <si>
    <t>Less : Fictitious Assets</t>
  </si>
  <si>
    <t>o</t>
  </si>
  <si>
    <t>Less : Investment in equity in licensed Financial Institutions</t>
  </si>
  <si>
    <t>p</t>
  </si>
  <si>
    <t>Less : Investment in equity of institutions with Financial interests</t>
  </si>
  <si>
    <t>q</t>
  </si>
  <si>
    <t>Less : Investment in equity of institutions in excess of limits</t>
  </si>
  <si>
    <t>r</t>
  </si>
  <si>
    <t>Less : Investments arising out of underwriting commitments</t>
  </si>
  <si>
    <t>s</t>
  </si>
  <si>
    <t>Less : Reciprocal crossholdings</t>
  </si>
  <si>
    <t>t</t>
  </si>
  <si>
    <t>less : Other Deductions</t>
  </si>
  <si>
    <t>Total Tier 1 Capital</t>
  </si>
  <si>
    <t>Tier 2 capital and a breakdown of its components;</t>
  </si>
  <si>
    <t>Cumulative and/or Redeemable Preference Shares</t>
  </si>
  <si>
    <t>Subordinated Term Debt</t>
  </si>
  <si>
    <t>Hybrid Capital Instruments</t>
  </si>
  <si>
    <t>General Loan Loss Provision</t>
  </si>
  <si>
    <t>Exchange Equalization Reserve</t>
  </si>
  <si>
    <t>Investment Adjustment Reserve</t>
  </si>
  <si>
    <t xml:space="preserve">Assets Revaluation Reserve </t>
  </si>
  <si>
    <t>Other Reserves</t>
  </si>
  <si>
    <t>Total Tier 2 Capital</t>
  </si>
  <si>
    <t>2.</t>
  </si>
  <si>
    <t>Information about  Subordinated Term Debts</t>
  </si>
  <si>
    <t>The Bank has not issued any Subordinated Term Debts</t>
  </si>
  <si>
    <t>3.</t>
  </si>
  <si>
    <t>Deductions from capital</t>
  </si>
  <si>
    <t>Miscellaneous Expenditure not written off</t>
  </si>
  <si>
    <t>Total</t>
  </si>
  <si>
    <t>4.</t>
  </si>
  <si>
    <t>Total qualifying capital</t>
  </si>
  <si>
    <t>Core Capital (Tier 1)</t>
  </si>
  <si>
    <t xml:space="preserve">Supplementary Capital (Tier 2) </t>
  </si>
  <si>
    <t>Total Capital Fund</t>
  </si>
  <si>
    <t>5.</t>
  </si>
  <si>
    <t>Capital adequacy ratio</t>
  </si>
  <si>
    <t>6.</t>
  </si>
  <si>
    <t>Risk weighted exposures for Credit Risk, Market Risk and Operational Risk</t>
  </si>
  <si>
    <t>RISK WEIGHTED EXPOSURES</t>
  </si>
  <si>
    <t>Amount</t>
  </si>
  <si>
    <t>Risk Weighted Exposure for Credit Risk</t>
  </si>
  <si>
    <t>Risk Weighted Exposure for Operational Risk</t>
  </si>
  <si>
    <t>Risk Weighted Exposure for Market Risk</t>
  </si>
  <si>
    <t>Add: 3% of the total RWE add by Supervisory Review</t>
  </si>
  <si>
    <t>Total Risk Weighted Exposures</t>
  </si>
  <si>
    <t>7.</t>
  </si>
  <si>
    <t>Risk Weighted Exposures under each of 11 categories of Credit Risk</t>
  </si>
  <si>
    <t>S.N.</t>
  </si>
  <si>
    <t>Categories</t>
  </si>
  <si>
    <t>Risk Weighted Exposures</t>
  </si>
  <si>
    <t>Claims on government and central Bank</t>
  </si>
  <si>
    <t>Claims on other official entities</t>
  </si>
  <si>
    <t>Claims on Banks</t>
  </si>
  <si>
    <t>Claims on corporate and securities firm</t>
  </si>
  <si>
    <t>Claims on regulatory retail portfolio</t>
  </si>
  <si>
    <t>Claim secured by residential properties</t>
  </si>
  <si>
    <t>Claims secured by commercial real state</t>
  </si>
  <si>
    <t>Past due Claims</t>
  </si>
  <si>
    <t>High risk claims</t>
  </si>
  <si>
    <t>Other Assets</t>
  </si>
  <si>
    <t>Off Balance sheet Items</t>
  </si>
  <si>
    <t>8.</t>
  </si>
  <si>
    <t>Total risk weighted exposure calculation table</t>
  </si>
  <si>
    <t>Total Risk Weighted Exposure</t>
  </si>
  <si>
    <t>Total Core Capital Fund (Tier 1)</t>
  </si>
  <si>
    <t>Total Capital Fund (Tier 1 &amp; Tier 2)</t>
  </si>
  <si>
    <t>Total Core Capital to Total Risk Weighted Exposures</t>
  </si>
  <si>
    <t>Total Capital to Total Risk Weighted Exposures</t>
  </si>
  <si>
    <t>9.</t>
  </si>
  <si>
    <t>Amount of NPAs (both Gross and Net)</t>
  </si>
  <si>
    <t>Loan Classification</t>
  </si>
  <si>
    <t>Gross Amount</t>
  </si>
  <si>
    <t>Provision</t>
  </si>
  <si>
    <t>Net Amount</t>
  </si>
  <si>
    <t>Restructured Loan</t>
  </si>
  <si>
    <t>Substandard Loan</t>
  </si>
  <si>
    <t>Doubtful Loan</t>
  </si>
  <si>
    <t>Loss Loan</t>
  </si>
  <si>
    <t>10.</t>
  </si>
  <si>
    <t>NPA Ratios</t>
  </si>
  <si>
    <t>Gross NPA to Gross Loans and Advances</t>
  </si>
  <si>
    <t>Net NPA to Net Loans and  Advances</t>
  </si>
  <si>
    <t>11.</t>
  </si>
  <si>
    <t>Movement of NPA</t>
  </si>
  <si>
    <t>12.</t>
  </si>
  <si>
    <t>Write off of loans &amp; Interest suspense</t>
  </si>
  <si>
    <t>Write Off of Loans</t>
  </si>
  <si>
    <t>Write Off of interest suspense</t>
  </si>
  <si>
    <t>13.</t>
  </si>
  <si>
    <t>Movement in Loan loss provisions and interest suspense</t>
  </si>
  <si>
    <t>This quarter</t>
  </si>
  <si>
    <t>Previous Quarter</t>
  </si>
  <si>
    <t>Change (%)</t>
  </si>
  <si>
    <t>Loan Loss provision</t>
  </si>
  <si>
    <t>Interest Suspense</t>
  </si>
  <si>
    <t>14.</t>
  </si>
  <si>
    <t>Detail of additional Loan Loss provision</t>
  </si>
  <si>
    <t>Change</t>
  </si>
  <si>
    <t>Pass loan</t>
  </si>
  <si>
    <t>15.</t>
  </si>
  <si>
    <t xml:space="preserve">Segregation of investment portfolio </t>
  </si>
  <si>
    <t>Held For Trading</t>
  </si>
  <si>
    <t>Nil</t>
  </si>
  <si>
    <t>Held To Maturity;</t>
  </si>
  <si>
    <t xml:space="preserve">   Investment in treasury bills</t>
  </si>
  <si>
    <t xml:space="preserve">   Investment in Govt. bonds</t>
  </si>
  <si>
    <t xml:space="preserve">   Investment in  Other bonds</t>
  </si>
  <si>
    <t xml:space="preserve">   Investment others</t>
  </si>
  <si>
    <t>Available For Sale;</t>
  </si>
  <si>
    <t>Investment in equity</t>
  </si>
  <si>
    <t>NPR(In Million)</t>
  </si>
  <si>
    <t>Non performing assets increased by Rs. 30240000.00 during the quarter.</t>
  </si>
  <si>
    <t>As at Year End (Ashwin) 2070 -71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</si>
</sst>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-* #,##0.00_-;\-* #,##0.00_-;_-* &quot;-&quot;??_-;_-@_-"/>
    <numFmt numFmtId="167" formatCode="_(* #,##0_);_(* \(#,##0\);_(* \-??_);_(@_)"/>
    <numFmt numFmtId="168" formatCode="_(* #,##0.00_);_(* \(#,##0.00\);_(* &quot;-&quot;_);_(@_)"/>
    <numFmt numFmtId="169" formatCode="0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4"/>
      <name val="AngsanaUPC"/>
    </font>
    <font>
      <sz val="10"/>
      <name val="Courier"/>
      <family val="3"/>
    </font>
    <font>
      <sz val="24"/>
      <color indexed="13"/>
      <name val="SWISS"/>
    </font>
    <font>
      <b/>
      <sz val="14"/>
      <name val="SWISS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97">
    <xf numFmtId="0" fontId="0" fillId="0" borderId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6" applyNumberFormat="0" applyAlignment="0" applyProtection="0"/>
    <xf numFmtId="0" fontId="7" fillId="20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4" fillId="0" borderId="8"/>
    <xf numFmtId="0" fontId="14" fillId="0" borderId="8"/>
    <xf numFmtId="0" fontId="15" fillId="21" borderId="0"/>
    <xf numFmtId="165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 applyNumberFormat="0" applyFill="0" applyBorder="0" applyAlignment="0" applyProtection="0"/>
    <xf numFmtId="0" fontId="16" fillId="0" borderId="9"/>
    <xf numFmtId="0" fontId="16" fillId="0" borderId="8"/>
    <xf numFmtId="0" fontId="16" fillId="22" borderId="8"/>
    <xf numFmtId="0" fontId="7" fillId="4" borderId="0" applyNumberFormat="0" applyBorder="0" applyAlignment="0" applyProtection="0"/>
    <xf numFmtId="0" fontId="7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" fillId="7" borderId="6" applyNumberFormat="0" applyAlignment="0" applyProtection="0"/>
    <xf numFmtId="0" fontId="7" fillId="0" borderId="13" applyNumberFormat="0" applyFill="0" applyAlignment="0" applyProtection="0"/>
    <xf numFmtId="166" fontId="7" fillId="0" borderId="0" applyFont="0" applyFill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7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9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167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24" borderId="14" applyNumberFormat="0" applyFont="0" applyAlignment="0" applyProtection="0"/>
    <xf numFmtId="0" fontId="7" fillId="7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138">
    <xf numFmtId="0" fontId="0" fillId="0" borderId="0" xfId="0"/>
    <xf numFmtId="0" fontId="4" fillId="0" borderId="1" xfId="0" applyFont="1" applyFill="1" applyBorder="1" applyAlignment="1">
      <alignment horizontal="center"/>
    </xf>
    <xf numFmtId="168" fontId="8" fillId="0" borderId="1" xfId="1" applyNumberFormat="1" applyFont="1" applyFill="1" applyBorder="1" applyProtection="1">
      <protection locked="0"/>
    </xf>
    <xf numFmtId="168" fontId="11" fillId="0" borderId="1" xfId="1" applyNumberFormat="1" applyFont="1" applyFill="1" applyBorder="1" applyProtection="1">
      <protection locked="0"/>
    </xf>
    <xf numFmtId="0" fontId="4" fillId="0" borderId="0" xfId="0" applyFont="1" applyFill="1"/>
    <xf numFmtId="164" fontId="4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justify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43" fontId="4" fillId="0" borderId="1" xfId="0" applyNumberFormat="1" applyFont="1" applyFill="1" applyBorder="1" applyAlignment="1">
      <alignment horizontal="right"/>
    </xf>
    <xf numFmtId="4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0" fontId="3" fillId="0" borderId="0" xfId="0" applyFont="1" applyFill="1"/>
    <xf numFmtId="10" fontId="5" fillId="0" borderId="0" xfId="0" applyNumberFormat="1" applyFont="1" applyFill="1" applyAlignment="1">
      <alignment horizontal="left"/>
    </xf>
    <xf numFmtId="0" fontId="5" fillId="0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0" xfId="0" applyNumberFormat="1" applyFont="1" applyFill="1"/>
    <xf numFmtId="41" fontId="5" fillId="0" borderId="1" xfId="1" applyNumberFormat="1" applyFont="1" applyFill="1" applyBorder="1" applyAlignment="1"/>
    <xf numFmtId="0" fontId="4" fillId="0" borderId="0" xfId="0" applyFont="1" applyFill="1" applyBorder="1"/>
    <xf numFmtId="43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0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0" fontId="4" fillId="0" borderId="0" xfId="1" applyNumberFormat="1" applyFont="1" applyFill="1"/>
    <xf numFmtId="2" fontId="4" fillId="0" borderId="0" xfId="1" applyNumberFormat="1" applyFont="1" applyFill="1"/>
    <xf numFmtId="10" fontId="4" fillId="0" borderId="0" xfId="0" applyNumberFormat="1" applyFont="1" applyFill="1"/>
    <xf numFmtId="10" fontId="4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0" fontId="4" fillId="0" borderId="0" xfId="0" applyFont="1" applyFill="1" applyAlignment="1">
      <alignment horizontal="left" indent="2"/>
    </xf>
    <xf numFmtId="0" fontId="5" fillId="0" borderId="2" xfId="0" applyFont="1" applyFill="1" applyBorder="1" applyAlignment="1"/>
    <xf numFmtId="164" fontId="5" fillId="0" borderId="2" xfId="0" applyNumberFormat="1" applyFont="1" applyFill="1" applyBorder="1" applyAlignment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/>
    <xf numFmtId="168" fontId="5" fillId="0" borderId="1" xfId="1" applyNumberFormat="1" applyFont="1" applyFill="1" applyBorder="1" applyAlignment="1"/>
    <xf numFmtId="0" fontId="5" fillId="0" borderId="1" xfId="0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2" fontId="8" fillId="0" borderId="1" xfId="260" applyNumberFormat="1" applyFont="1" applyFill="1" applyBorder="1" applyProtection="1">
      <protection hidden="1"/>
    </xf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/>
    <xf numFmtId="168" fontId="8" fillId="0" borderId="1" xfId="0" applyNumberFormat="1" applyFont="1" applyFill="1" applyBorder="1" applyProtection="1">
      <protection locked="0"/>
    </xf>
    <xf numFmtId="4" fontId="11" fillId="0" borderId="1" xfId="1" applyNumberFormat="1" applyFont="1" applyFill="1" applyBorder="1" applyProtection="1">
      <protection locked="0"/>
    </xf>
    <xf numFmtId="4" fontId="8" fillId="0" borderId="1" xfId="1" applyNumberFormat="1" applyFont="1" applyFill="1" applyBorder="1" applyProtection="1">
      <protection locked="0"/>
    </xf>
    <xf numFmtId="43" fontId="21" fillId="0" borderId="1" xfId="36" applyNumberFormat="1" applyFont="1" applyFill="1" applyBorder="1" applyProtection="1">
      <protection hidden="1"/>
    </xf>
    <xf numFmtId="43" fontId="22" fillId="0" borderId="1" xfId="36" applyNumberFormat="1" applyFont="1" applyFill="1" applyBorder="1" applyProtection="1">
      <protection hidden="1"/>
    </xf>
    <xf numFmtId="43" fontId="2" fillId="0" borderId="1" xfId="36" applyFont="1" applyFill="1" applyBorder="1" applyAlignment="1" applyProtection="1">
      <alignment vertical="center"/>
      <protection hidden="1"/>
    </xf>
    <xf numFmtId="43" fontId="21" fillId="0" borderId="1" xfId="36" applyFont="1" applyFill="1" applyBorder="1" applyProtection="1">
      <protection hidden="1"/>
    </xf>
    <xf numFmtId="43" fontId="22" fillId="0" borderId="1" xfId="36" applyFont="1" applyFill="1" applyBorder="1" applyProtection="1">
      <protection hidden="1"/>
    </xf>
    <xf numFmtId="43" fontId="4" fillId="0" borderId="0" xfId="2" applyNumberFormat="1" applyFont="1" applyFill="1" applyBorder="1" applyAlignment="1">
      <alignment horizontal="right"/>
    </xf>
    <xf numFmtId="0" fontId="4" fillId="25" borderId="1" xfId="0" applyFont="1" applyFill="1" applyBorder="1" applyAlignment="1">
      <alignment horizontal="center"/>
    </xf>
    <xf numFmtId="43" fontId="8" fillId="25" borderId="1" xfId="1" applyNumberFormat="1" applyFont="1" applyFill="1" applyBorder="1" applyProtection="1">
      <protection locked="0"/>
    </xf>
    <xf numFmtId="49" fontId="5" fillId="25" borderId="0" xfId="0" applyNumberFormat="1" applyFont="1" applyFill="1"/>
    <xf numFmtId="0" fontId="4" fillId="25" borderId="0" xfId="0" applyFont="1" applyFill="1"/>
    <xf numFmtId="164" fontId="4" fillId="0" borderId="1" xfId="0" applyNumberFormat="1" applyFont="1" applyFill="1" applyBorder="1"/>
    <xf numFmtId="169" fontId="8" fillId="0" borderId="1" xfId="260" applyNumberFormat="1" applyFont="1" applyFill="1" applyBorder="1" applyProtection="1">
      <protection hidden="1"/>
    </xf>
    <xf numFmtId="43" fontId="9" fillId="0" borderId="1" xfId="1" applyFont="1" applyFill="1" applyBorder="1" applyProtection="1">
      <protection locked="0"/>
    </xf>
    <xf numFmtId="4" fontId="4" fillId="25" borderId="1" xfId="0" applyNumberFormat="1" applyFont="1" applyFill="1" applyBorder="1" applyAlignment="1">
      <alignment horizontal="right"/>
    </xf>
    <xf numFmtId="4" fontId="2" fillId="25" borderId="1" xfId="0" applyNumberFormat="1" applyFont="1" applyFill="1" applyBorder="1"/>
    <xf numFmtId="4" fontId="11" fillId="25" borderId="1" xfId="36" applyNumberFormat="1" applyFont="1" applyFill="1" applyBorder="1" applyAlignment="1" applyProtection="1">
      <alignment vertical="top" wrapText="1"/>
      <protection hidden="1"/>
    </xf>
    <xf numFmtId="4" fontId="22" fillId="25" borderId="1" xfId="36" applyNumberFormat="1" applyFont="1" applyFill="1" applyBorder="1" applyProtection="1">
      <protection hidden="1"/>
    </xf>
    <xf numFmtId="0" fontId="5" fillId="25" borderId="1" xfId="0" applyFont="1" applyFill="1" applyBorder="1" applyAlignment="1"/>
    <xf numFmtId="4" fontId="5" fillId="25" borderId="1" xfId="1" applyNumberFormat="1" applyFont="1" applyFill="1" applyBorder="1" applyAlignment="1"/>
    <xf numFmtId="0" fontId="5" fillId="25" borderId="1" xfId="0" applyFont="1" applyFill="1" applyBorder="1" applyAlignment="1">
      <alignment horizontal="center"/>
    </xf>
    <xf numFmtId="0" fontId="4" fillId="25" borderId="1" xfId="0" applyFont="1" applyFill="1" applyBorder="1"/>
    <xf numFmtId="2" fontId="8" fillId="25" borderId="1" xfId="260" applyNumberFormat="1" applyFont="1" applyFill="1" applyBorder="1" applyProtection="1">
      <protection hidden="1"/>
    </xf>
    <xf numFmtId="4" fontId="4" fillId="25" borderId="1" xfId="0" applyNumberFormat="1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2" fontId="4" fillId="0" borderId="0" xfId="3296" applyNumberFormat="1" applyFont="1" applyFill="1"/>
    <xf numFmtId="10" fontId="4" fillId="0" borderId="0" xfId="3296" applyNumberFormat="1" applyFont="1" applyFill="1"/>
    <xf numFmtId="0" fontId="4" fillId="0" borderId="2" xfId="0" applyFont="1" applyFill="1" applyBorder="1" applyAlignment="1"/>
    <xf numFmtId="169" fontId="8" fillId="0" borderId="1" xfId="260" applyNumberFormat="1" applyFont="1" applyFill="1" applyBorder="1" applyAlignment="1" applyProtection="1">
      <protection hidden="1"/>
    </xf>
    <xf numFmtId="2" fontId="8" fillId="0" borderId="1" xfId="260" applyNumberFormat="1" applyFont="1" applyFill="1" applyBorder="1" applyAlignment="1" applyProtection="1">
      <protection hidden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2" applyNumberFormat="1" applyFont="1" applyFill="1" applyBorder="1" applyAlignment="1">
      <alignment horizontal="right" vertical="top" wrapText="1"/>
    </xf>
    <xf numFmtId="2" fontId="0" fillId="0" borderId="1" xfId="0" applyNumberFormat="1" applyFont="1" applyFill="1" applyBorder="1"/>
    <xf numFmtId="2" fontId="4" fillId="0" borderId="1" xfId="2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/>
    <xf numFmtId="164" fontId="4" fillId="25" borderId="0" xfId="0" applyNumberFormat="1" applyFont="1" applyFill="1"/>
    <xf numFmtId="0" fontId="5" fillId="25" borderId="0" xfId="0" applyFont="1" applyFill="1" applyAlignment="1"/>
    <xf numFmtId="0" fontId="4" fillId="25" borderId="0" xfId="0" applyFont="1" applyFill="1" applyAlignment="1"/>
    <xf numFmtId="0" fontId="4" fillId="25" borderId="0" xfId="0" applyFont="1" applyFill="1" applyAlignment="1">
      <alignment horizontal="right"/>
    </xf>
    <xf numFmtId="0" fontId="5" fillId="25" borderId="1" xfId="0" applyFont="1" applyFill="1" applyBorder="1" applyAlignment="1">
      <alignment horizontal="center" wrapText="1"/>
    </xf>
    <xf numFmtId="41" fontId="4" fillId="25" borderId="1" xfId="1" applyNumberFormat="1" applyFont="1" applyFill="1" applyBorder="1"/>
    <xf numFmtId="168" fontId="5" fillId="25" borderId="1" xfId="1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25" borderId="1" xfId="0" applyFont="1" applyFill="1" applyBorder="1" applyAlignment="1">
      <alignment horizontal="left"/>
    </xf>
    <xf numFmtId="0" fontId="5" fillId="25" borderId="1" xfId="0" applyFont="1" applyFill="1" applyBorder="1" applyAlignment="1">
      <alignment horizontal="left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5" borderId="2" xfId="0" applyFont="1" applyFill="1" applyBorder="1" applyAlignment="1">
      <alignment horizontal="left"/>
    </xf>
    <xf numFmtId="0" fontId="4" fillId="25" borderId="4" xfId="0" applyFont="1" applyFill="1" applyBorder="1" applyAlignment="1">
      <alignment horizontal="left"/>
    </xf>
    <xf numFmtId="0" fontId="3" fillId="25" borderId="0" xfId="0" applyFont="1" applyFill="1" applyAlignment="1"/>
    <xf numFmtId="0" fontId="6" fillId="25" borderId="0" xfId="0" applyFont="1" applyFill="1" applyAlignment="1"/>
  </cellXfs>
  <cellStyles count="329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2"/>
    <cellStyle name="Comma 10 10" xfId="30"/>
    <cellStyle name="Comma 10 11" xfId="31"/>
    <cellStyle name="Comma 10 12" xfId="32"/>
    <cellStyle name="Comma 10 13" xfId="33"/>
    <cellStyle name="Comma 10 14" xfId="34"/>
    <cellStyle name="Comma 10 15" xfId="35"/>
    <cellStyle name="Comma 10 16" xfId="36"/>
    <cellStyle name="Comma 10 16 2" xfId="37"/>
    <cellStyle name="Comma 10 16 2 2" xfId="38"/>
    <cellStyle name="Comma 10 16 3" xfId="39"/>
    <cellStyle name="Comma 10 17" xfId="40"/>
    <cellStyle name="Comma 10 17 2" xfId="41"/>
    <cellStyle name="Comma 10 17 2 2" xfId="42"/>
    <cellStyle name="Comma 10 17 3" xfId="43"/>
    <cellStyle name="Comma 10 2" xfId="44"/>
    <cellStyle name="Comma 10 3" xfId="45"/>
    <cellStyle name="Comma 10 4" xfId="46"/>
    <cellStyle name="Comma 10 5" xfId="47"/>
    <cellStyle name="Comma 10 6" xfId="48"/>
    <cellStyle name="Comma 10 7" xfId="49"/>
    <cellStyle name="Comma 10 8" xfId="50"/>
    <cellStyle name="Comma 10 9" xfId="51"/>
    <cellStyle name="Comma 11" xfId="52"/>
    <cellStyle name="Comma 11 10" xfId="53"/>
    <cellStyle name="Comma 11 10 2" xfId="54"/>
    <cellStyle name="Comma 11 11" xfId="55"/>
    <cellStyle name="Comma 11 11 2" xfId="56"/>
    <cellStyle name="Comma 11 12" xfId="57"/>
    <cellStyle name="Comma 11 12 2" xfId="58"/>
    <cellStyle name="Comma 11 13" xfId="59"/>
    <cellStyle name="Comma 11 14" xfId="60"/>
    <cellStyle name="Comma 11 14 2" xfId="61"/>
    <cellStyle name="Comma 11 14 2 2" xfId="62"/>
    <cellStyle name="Comma 11 14 3" xfId="63"/>
    <cellStyle name="Comma 11 2" xfId="64"/>
    <cellStyle name="Comma 11 2 2" xfId="65"/>
    <cellStyle name="Comma 11 2 2 2" xfId="66"/>
    <cellStyle name="Comma 11 3" xfId="67"/>
    <cellStyle name="Comma 11 3 2" xfId="68"/>
    <cellStyle name="Comma 11 4" xfId="69"/>
    <cellStyle name="Comma 11 4 2" xfId="70"/>
    <cellStyle name="Comma 11 5" xfId="71"/>
    <cellStyle name="Comma 11 5 2" xfId="72"/>
    <cellStyle name="Comma 11 6" xfId="73"/>
    <cellStyle name="Comma 11 6 2" xfId="74"/>
    <cellStyle name="Comma 11 7" xfId="75"/>
    <cellStyle name="Comma 11 7 2" xfId="76"/>
    <cellStyle name="Comma 11 8" xfId="77"/>
    <cellStyle name="Comma 11 8 2" xfId="78"/>
    <cellStyle name="Comma 11 9" xfId="79"/>
    <cellStyle name="Comma 11 9 2" xfId="80"/>
    <cellStyle name="Comma 12" xfId="81"/>
    <cellStyle name="Comma 12 10" xfId="82"/>
    <cellStyle name="Comma 12 11" xfId="83"/>
    <cellStyle name="Comma 12 12" xfId="84"/>
    <cellStyle name="Comma 12 13" xfId="85"/>
    <cellStyle name="Comma 12 14" xfId="86"/>
    <cellStyle name="Comma 12 15" xfId="87"/>
    <cellStyle name="Comma 12 16" xfId="88"/>
    <cellStyle name="Comma 12 16 2" xfId="89"/>
    <cellStyle name="Comma 12 2" xfId="90"/>
    <cellStyle name="Comma 12 3" xfId="91"/>
    <cellStyle name="Comma 12 4" xfId="92"/>
    <cellStyle name="Comma 12 5" xfId="93"/>
    <cellStyle name="Comma 12 6" xfId="94"/>
    <cellStyle name="Comma 12 7" xfId="95"/>
    <cellStyle name="Comma 12 8" xfId="96"/>
    <cellStyle name="Comma 12 9" xfId="97"/>
    <cellStyle name="Comma 13" xfId="98"/>
    <cellStyle name="Comma 13 10" xfId="99"/>
    <cellStyle name="Comma 13 10 2" xfId="100"/>
    <cellStyle name="Comma 13 11" xfId="101"/>
    <cellStyle name="Comma 13 11 2" xfId="102"/>
    <cellStyle name="Comma 13 12" xfId="103"/>
    <cellStyle name="Comma 13 12 2" xfId="104"/>
    <cellStyle name="Comma 13 13" xfId="105"/>
    <cellStyle name="Comma 13 14" xfId="106"/>
    <cellStyle name="Comma 13 14 2" xfId="107"/>
    <cellStyle name="Comma 13 2" xfId="108"/>
    <cellStyle name="Comma 13 2 2" xfId="109"/>
    <cellStyle name="Comma 13 2 2 2" xfId="110"/>
    <cellStyle name="Comma 13 3" xfId="111"/>
    <cellStyle name="Comma 13 3 2" xfId="112"/>
    <cellStyle name="Comma 13 4" xfId="113"/>
    <cellStyle name="Comma 13 4 2" xfId="114"/>
    <cellStyle name="Comma 13 5" xfId="115"/>
    <cellStyle name="Comma 13 5 2" xfId="116"/>
    <cellStyle name="Comma 13 6" xfId="117"/>
    <cellStyle name="Comma 13 6 2" xfId="118"/>
    <cellStyle name="Comma 13 7" xfId="119"/>
    <cellStyle name="Comma 13 7 2" xfId="120"/>
    <cellStyle name="Comma 13 8" xfId="121"/>
    <cellStyle name="Comma 13 8 2" xfId="122"/>
    <cellStyle name="Comma 13 9" xfId="123"/>
    <cellStyle name="Comma 13 9 2" xfId="124"/>
    <cellStyle name="Comma 14" xfId="125"/>
    <cellStyle name="Comma 14 10" xfId="126"/>
    <cellStyle name="Comma 14 10 2" xfId="127"/>
    <cellStyle name="Comma 14 11" xfId="128"/>
    <cellStyle name="Comma 14 11 2" xfId="129"/>
    <cellStyle name="Comma 14 12" xfId="130"/>
    <cellStyle name="Comma 14 12 2" xfId="131"/>
    <cellStyle name="Comma 14 2" xfId="132"/>
    <cellStyle name="Comma 14 2 2" xfId="133"/>
    <cellStyle name="Comma 14 2 2 2" xfId="134"/>
    <cellStyle name="Comma 14 3" xfId="135"/>
    <cellStyle name="Comma 14 3 2" xfId="136"/>
    <cellStyle name="Comma 14 4" xfId="137"/>
    <cellStyle name="Comma 14 4 2" xfId="138"/>
    <cellStyle name="Comma 14 5" xfId="139"/>
    <cellStyle name="Comma 14 5 2" xfId="140"/>
    <cellStyle name="Comma 14 6" xfId="141"/>
    <cellStyle name="Comma 14 6 2" xfId="142"/>
    <cellStyle name="Comma 14 7" xfId="143"/>
    <cellStyle name="Comma 14 7 2" xfId="144"/>
    <cellStyle name="Comma 14 8" xfId="145"/>
    <cellStyle name="Comma 14 8 2" xfId="146"/>
    <cellStyle name="Comma 14 9" xfId="147"/>
    <cellStyle name="Comma 14 9 2" xfId="148"/>
    <cellStyle name="Comma 15" xfId="149"/>
    <cellStyle name="Comma 15 10" xfId="150"/>
    <cellStyle name="Comma 15 11" xfId="151"/>
    <cellStyle name="Comma 15 12" xfId="152"/>
    <cellStyle name="Comma 15 13" xfId="153"/>
    <cellStyle name="Comma 15 14" xfId="154"/>
    <cellStyle name="Comma 15 15" xfId="155"/>
    <cellStyle name="Comma 15 2" xfId="156"/>
    <cellStyle name="Comma 15 3" xfId="157"/>
    <cellStyle name="Comma 15 4" xfId="158"/>
    <cellStyle name="Comma 15 5" xfId="159"/>
    <cellStyle name="Comma 15 6" xfId="160"/>
    <cellStyle name="Comma 15 7" xfId="161"/>
    <cellStyle name="Comma 15 8" xfId="162"/>
    <cellStyle name="Comma 15 9" xfId="163"/>
    <cellStyle name="Comma 16" xfId="164"/>
    <cellStyle name="Comma 16 10" xfId="165"/>
    <cellStyle name="Comma 16 10 2" xfId="166"/>
    <cellStyle name="Comma 16 11" xfId="167"/>
    <cellStyle name="Comma 16 11 2" xfId="168"/>
    <cellStyle name="Comma 16 12" xfId="169"/>
    <cellStyle name="Comma 16 12 2" xfId="170"/>
    <cellStyle name="Comma 16 2" xfId="171"/>
    <cellStyle name="Comma 16 2 2" xfId="172"/>
    <cellStyle name="Comma 16 2 2 2" xfId="173"/>
    <cellStyle name="Comma 16 3" xfId="174"/>
    <cellStyle name="Comma 16 3 2" xfId="175"/>
    <cellStyle name="Comma 16 4" xfId="176"/>
    <cellStyle name="Comma 16 4 2" xfId="177"/>
    <cellStyle name="Comma 16 5" xfId="178"/>
    <cellStyle name="Comma 16 5 2" xfId="179"/>
    <cellStyle name="Comma 16 6" xfId="180"/>
    <cellStyle name="Comma 16 6 2" xfId="181"/>
    <cellStyle name="Comma 16 7" xfId="182"/>
    <cellStyle name="Comma 16 7 2" xfId="183"/>
    <cellStyle name="Comma 16 8" xfId="184"/>
    <cellStyle name="Comma 16 8 2" xfId="185"/>
    <cellStyle name="Comma 16 9" xfId="186"/>
    <cellStyle name="Comma 16 9 2" xfId="187"/>
    <cellStyle name="Comma 17" xfId="188"/>
    <cellStyle name="Comma 17 10" xfId="189"/>
    <cellStyle name="Comma 17 10 2" xfId="190"/>
    <cellStyle name="Comma 17 11" xfId="191"/>
    <cellStyle name="Comma 17 11 2" xfId="192"/>
    <cellStyle name="Comma 17 12" xfId="193"/>
    <cellStyle name="Comma 17 12 2" xfId="194"/>
    <cellStyle name="Comma 17 2" xfId="195"/>
    <cellStyle name="Comma 17 2 2" xfId="196"/>
    <cellStyle name="Comma 17 2 2 2" xfId="197"/>
    <cellStyle name="Comma 17 3" xfId="198"/>
    <cellStyle name="Comma 17 3 2" xfId="199"/>
    <cellStyle name="Comma 17 4" xfId="200"/>
    <cellStyle name="Comma 17 4 2" xfId="201"/>
    <cellStyle name="Comma 17 5" xfId="202"/>
    <cellStyle name="Comma 17 5 2" xfId="203"/>
    <cellStyle name="Comma 17 6" xfId="204"/>
    <cellStyle name="Comma 17 6 2" xfId="205"/>
    <cellStyle name="Comma 17 7" xfId="206"/>
    <cellStyle name="Comma 17 7 2" xfId="207"/>
    <cellStyle name="Comma 17 8" xfId="208"/>
    <cellStyle name="Comma 17 8 2" xfId="209"/>
    <cellStyle name="Comma 17 9" xfId="210"/>
    <cellStyle name="Comma 17 9 2" xfId="211"/>
    <cellStyle name="Comma 18" xfId="212"/>
    <cellStyle name="Comma 18 10" xfId="213"/>
    <cellStyle name="Comma 18 10 2" xfId="214"/>
    <cellStyle name="Comma 18 11" xfId="215"/>
    <cellStyle name="Comma 18 11 2" xfId="216"/>
    <cellStyle name="Comma 18 12" xfId="217"/>
    <cellStyle name="Comma 18 12 2" xfId="218"/>
    <cellStyle name="Comma 18 2" xfId="219"/>
    <cellStyle name="Comma 18 2 2" xfId="220"/>
    <cellStyle name="Comma 18 2 2 2" xfId="221"/>
    <cellStyle name="Comma 18 3" xfId="222"/>
    <cellStyle name="Comma 18 3 2" xfId="223"/>
    <cellStyle name="Comma 18 4" xfId="224"/>
    <cellStyle name="Comma 18 4 2" xfId="225"/>
    <cellStyle name="Comma 18 5" xfId="226"/>
    <cellStyle name="Comma 18 5 2" xfId="227"/>
    <cellStyle name="Comma 18 6" xfId="228"/>
    <cellStyle name="Comma 18 6 2" xfId="229"/>
    <cellStyle name="Comma 18 7" xfId="230"/>
    <cellStyle name="Comma 18 7 2" xfId="231"/>
    <cellStyle name="Comma 18 8" xfId="232"/>
    <cellStyle name="Comma 18 8 2" xfId="233"/>
    <cellStyle name="Comma 18 9" xfId="234"/>
    <cellStyle name="Comma 18 9 2" xfId="235"/>
    <cellStyle name="Comma 19" xfId="236"/>
    <cellStyle name="Comma 19 10" xfId="237"/>
    <cellStyle name="Comma 19 10 2" xfId="238"/>
    <cellStyle name="Comma 19 11" xfId="239"/>
    <cellStyle name="Comma 19 11 2" xfId="240"/>
    <cellStyle name="Comma 19 12" xfId="241"/>
    <cellStyle name="Comma 19 12 2" xfId="242"/>
    <cellStyle name="Comma 19 2" xfId="243"/>
    <cellStyle name="Comma 19 2 2" xfId="244"/>
    <cellStyle name="Comma 19 2 2 2" xfId="245"/>
    <cellStyle name="Comma 19 3" xfId="246"/>
    <cellStyle name="Comma 19 3 2" xfId="247"/>
    <cellStyle name="Comma 19 4" xfId="248"/>
    <cellStyle name="Comma 19 4 2" xfId="249"/>
    <cellStyle name="Comma 19 5" xfId="250"/>
    <cellStyle name="Comma 19 5 2" xfId="251"/>
    <cellStyle name="Comma 19 6" xfId="252"/>
    <cellStyle name="Comma 19 6 2" xfId="253"/>
    <cellStyle name="Comma 19 7" xfId="254"/>
    <cellStyle name="Comma 19 7 2" xfId="255"/>
    <cellStyle name="Comma 19 8" xfId="256"/>
    <cellStyle name="Comma 19 8 2" xfId="257"/>
    <cellStyle name="Comma 19 9" xfId="258"/>
    <cellStyle name="Comma 19 9 2" xfId="259"/>
    <cellStyle name="Comma 2" xfId="260"/>
    <cellStyle name="Comma 2 10" xfId="261"/>
    <cellStyle name="Comma 2 10 10" xfId="262"/>
    <cellStyle name="Comma 2 10 2" xfId="263"/>
    <cellStyle name="Comma 2 10 3" xfId="264"/>
    <cellStyle name="Comma 2 10 4" xfId="265"/>
    <cellStyle name="Comma 2 10 5" xfId="266"/>
    <cellStyle name="Comma 2 10 6" xfId="267"/>
    <cellStyle name="Comma 2 10 7" xfId="268"/>
    <cellStyle name="Comma 2 10 8" xfId="269"/>
    <cellStyle name="Comma 2 10 9" xfId="270"/>
    <cellStyle name="Comma 2 11" xfId="271"/>
    <cellStyle name="Comma 2 11 10" xfId="272"/>
    <cellStyle name="Comma 2 11 2" xfId="273"/>
    <cellStyle name="Comma 2 11 2 2" xfId="274"/>
    <cellStyle name="Comma 2 11 2 3" xfId="275"/>
    <cellStyle name="Comma 2 11 2 4" xfId="276"/>
    <cellStyle name="Comma 2 11 3" xfId="277"/>
    <cellStyle name="Comma 2 11 4" xfId="278"/>
    <cellStyle name="Comma 2 11 5" xfId="279"/>
    <cellStyle name="Comma 2 11 6" xfId="280"/>
    <cellStyle name="Comma 2 11 7" xfId="281"/>
    <cellStyle name="Comma 2 11 8" xfId="282"/>
    <cellStyle name="Comma 2 11 9" xfId="283"/>
    <cellStyle name="Comma 2 12" xfId="284"/>
    <cellStyle name="Comma 2 12 2" xfId="285"/>
    <cellStyle name="Comma 2 12 3" xfId="286"/>
    <cellStyle name="Comma 2 12 4" xfId="287"/>
    <cellStyle name="Comma 2 12 5" xfId="288"/>
    <cellStyle name="Comma 2 12 6" xfId="289"/>
    <cellStyle name="Comma 2 12 7" xfId="290"/>
    <cellStyle name="Comma 2 12 8" xfId="291"/>
    <cellStyle name="Comma 2 12 9" xfId="292"/>
    <cellStyle name="Comma 2 13" xfId="293"/>
    <cellStyle name="Comma 2 13 2" xfId="294"/>
    <cellStyle name="Comma 2 13 3" xfId="295"/>
    <cellStyle name="Comma 2 13 4" xfId="296"/>
    <cellStyle name="Comma 2 13 5" xfId="297"/>
    <cellStyle name="Comma 2 13 6" xfId="298"/>
    <cellStyle name="Comma 2 14" xfId="299"/>
    <cellStyle name="Comma 2 14 2" xfId="300"/>
    <cellStyle name="Comma 2 14 3" xfId="301"/>
    <cellStyle name="Comma 2 14 4" xfId="302"/>
    <cellStyle name="Comma 2 14 5" xfId="303"/>
    <cellStyle name="Comma 2 14 6" xfId="304"/>
    <cellStyle name="Comma 2 15" xfId="305"/>
    <cellStyle name="Comma 2 15 2" xfId="306"/>
    <cellStyle name="Comma 2 15 3" xfId="307"/>
    <cellStyle name="Comma 2 15 4" xfId="308"/>
    <cellStyle name="Comma 2 15 5" xfId="309"/>
    <cellStyle name="Comma 2 15 6" xfId="310"/>
    <cellStyle name="Comma 2 16" xfId="311"/>
    <cellStyle name="Comma 2 16 2" xfId="312"/>
    <cellStyle name="Comma 2 16 3" xfId="313"/>
    <cellStyle name="Comma 2 16 4" xfId="314"/>
    <cellStyle name="Comma 2 16 5" xfId="315"/>
    <cellStyle name="Comma 2 16 6" xfId="316"/>
    <cellStyle name="Comma 2 17" xfId="317"/>
    <cellStyle name="Comma 2 18" xfId="318"/>
    <cellStyle name="Comma 2 19" xfId="319"/>
    <cellStyle name="Comma 2 2" xfId="320"/>
    <cellStyle name="Comma 2 2 2" xfId="321"/>
    <cellStyle name="Comma 2 2 2 2" xfId="322"/>
    <cellStyle name="Comma 2 2 3" xfId="323"/>
    <cellStyle name="Comma 2 2 3 2" xfId="324"/>
    <cellStyle name="Comma 2 2 4" xfId="325"/>
    <cellStyle name="Comma 2 20" xfId="326"/>
    <cellStyle name="Comma 2 21" xfId="327"/>
    <cellStyle name="Comma 2 22" xfId="328"/>
    <cellStyle name="Comma 2 22 2" xfId="329"/>
    <cellStyle name="Comma 2 22 2 2" xfId="330"/>
    <cellStyle name="Comma 2 22 2 2 2" xfId="331"/>
    <cellStyle name="Comma 2 22 3" xfId="332"/>
    <cellStyle name="Comma 2 22 4" xfId="333"/>
    <cellStyle name="Comma 2 22 5" xfId="334"/>
    <cellStyle name="Comma 2 23" xfId="335"/>
    <cellStyle name="Comma 2 23 2" xfId="336"/>
    <cellStyle name="Comma 2 23 2 2" xfId="337"/>
    <cellStyle name="Comma 2 24" xfId="338"/>
    <cellStyle name="Comma 2 25" xfId="339"/>
    <cellStyle name="Comma 2 26" xfId="340"/>
    <cellStyle name="Comma 2 26 2" xfId="341"/>
    <cellStyle name="Comma 2 27" xfId="342"/>
    <cellStyle name="Comma 2 28" xfId="343"/>
    <cellStyle name="Comma 2 28 2" xfId="344"/>
    <cellStyle name="Comma 2 28 2 2" xfId="345"/>
    <cellStyle name="Comma 2 28 2 3" xfId="346"/>
    <cellStyle name="Comma 2 28 3" xfId="347"/>
    <cellStyle name="Comma 2 29" xfId="348"/>
    <cellStyle name="Comma 2 3" xfId="349"/>
    <cellStyle name="Comma 2 30" xfId="350"/>
    <cellStyle name="Comma 2 31" xfId="351"/>
    <cellStyle name="Comma 2 32" xfId="352"/>
    <cellStyle name="Comma 2 33" xfId="353"/>
    <cellStyle name="Comma 2 34" xfId="354"/>
    <cellStyle name="Comma 2 35" xfId="355"/>
    <cellStyle name="Comma 2 4" xfId="356"/>
    <cellStyle name="Comma 2 5" xfId="357"/>
    <cellStyle name="Comma 2 6" xfId="358"/>
    <cellStyle name="Comma 2 7" xfId="359"/>
    <cellStyle name="Comma 2 8" xfId="360"/>
    <cellStyle name="Comma 2 8 10" xfId="361"/>
    <cellStyle name="Comma 2 8 2" xfId="362"/>
    <cellStyle name="Comma 2 8 3" xfId="363"/>
    <cellStyle name="Comma 2 8 4" xfId="364"/>
    <cellStyle name="Comma 2 8 5" xfId="365"/>
    <cellStyle name="Comma 2 8 6" xfId="366"/>
    <cellStyle name="Comma 2 8 7" xfId="367"/>
    <cellStyle name="Comma 2 8 8" xfId="368"/>
    <cellStyle name="Comma 2 8 9" xfId="369"/>
    <cellStyle name="Comma 2 9" xfId="370"/>
    <cellStyle name="Comma 2 9 10" xfId="371"/>
    <cellStyle name="Comma 2 9 11" xfId="372"/>
    <cellStyle name="Comma 2 9 2" xfId="373"/>
    <cellStyle name="Comma 2 9 2 2" xfId="374"/>
    <cellStyle name="Comma 2 9 2 2 10" xfId="375"/>
    <cellStyle name="Comma 2 9 2 2 2" xfId="376"/>
    <cellStyle name="Comma 2 9 2 2 3" xfId="377"/>
    <cellStyle name="Comma 2 9 2 2 4" xfId="378"/>
    <cellStyle name="Comma 2 9 2 2 5" xfId="379"/>
    <cellStyle name="Comma 2 9 2 2 6" xfId="380"/>
    <cellStyle name="Comma 2 9 2 2 7" xfId="381"/>
    <cellStyle name="Comma 2 9 2 2 8" xfId="382"/>
    <cellStyle name="Comma 2 9 2 2 9" xfId="383"/>
    <cellStyle name="Comma 2 9 3" xfId="384"/>
    <cellStyle name="Comma 2 9 4" xfId="385"/>
    <cellStyle name="Comma 2 9 5" xfId="386"/>
    <cellStyle name="Comma 2 9 6" xfId="387"/>
    <cellStyle name="Comma 2 9 7" xfId="388"/>
    <cellStyle name="Comma 2 9 8" xfId="389"/>
    <cellStyle name="Comma 2 9 9" xfId="390"/>
    <cellStyle name="Comma 20" xfId="391"/>
    <cellStyle name="Comma 20 10" xfId="392"/>
    <cellStyle name="Comma 20 10 2" xfId="393"/>
    <cellStyle name="Comma 20 11" xfId="394"/>
    <cellStyle name="Comma 20 11 2" xfId="395"/>
    <cellStyle name="Comma 20 12" xfId="396"/>
    <cellStyle name="Comma 20 12 2" xfId="397"/>
    <cellStyle name="Comma 20 2" xfId="398"/>
    <cellStyle name="Comma 20 2 2" xfId="399"/>
    <cellStyle name="Comma 20 2 2 2" xfId="400"/>
    <cellStyle name="Comma 20 3" xfId="401"/>
    <cellStyle name="Comma 20 3 2" xfId="402"/>
    <cellStyle name="Comma 20 4" xfId="403"/>
    <cellStyle name="Comma 20 4 2" xfId="404"/>
    <cellStyle name="Comma 20 5" xfId="405"/>
    <cellStyle name="Comma 20 5 2" xfId="406"/>
    <cellStyle name="Comma 20 6" xfId="407"/>
    <cellStyle name="Comma 20 6 2" xfId="408"/>
    <cellStyle name="Comma 20 7" xfId="409"/>
    <cellStyle name="Comma 20 7 2" xfId="410"/>
    <cellStyle name="Comma 20 8" xfId="411"/>
    <cellStyle name="Comma 20 8 2" xfId="412"/>
    <cellStyle name="Comma 20 9" xfId="413"/>
    <cellStyle name="Comma 20 9 2" xfId="414"/>
    <cellStyle name="Comma 21" xfId="415"/>
    <cellStyle name="Comma 21 10" xfId="416"/>
    <cellStyle name="Comma 21 10 2" xfId="417"/>
    <cellStyle name="Comma 21 11" xfId="418"/>
    <cellStyle name="Comma 21 11 2" xfId="419"/>
    <cellStyle name="Comma 21 12" xfId="420"/>
    <cellStyle name="Comma 21 12 2" xfId="421"/>
    <cellStyle name="Comma 21 2" xfId="422"/>
    <cellStyle name="Comma 21 2 2" xfId="423"/>
    <cellStyle name="Comma 21 2 2 2" xfId="424"/>
    <cellStyle name="Comma 21 3" xfId="425"/>
    <cellStyle name="Comma 21 3 2" xfId="426"/>
    <cellStyle name="Comma 21 4" xfId="427"/>
    <cellStyle name="Comma 21 4 2" xfId="428"/>
    <cellStyle name="Comma 21 5" xfId="429"/>
    <cellStyle name="Comma 21 5 2" xfId="430"/>
    <cellStyle name="Comma 21 6" xfId="431"/>
    <cellStyle name="Comma 21 6 2" xfId="432"/>
    <cellStyle name="Comma 21 7" xfId="433"/>
    <cellStyle name="Comma 21 7 2" xfId="434"/>
    <cellStyle name="Comma 21 8" xfId="435"/>
    <cellStyle name="Comma 21 8 2" xfId="436"/>
    <cellStyle name="Comma 21 9" xfId="437"/>
    <cellStyle name="Comma 21 9 2" xfId="438"/>
    <cellStyle name="Comma 22" xfId="439"/>
    <cellStyle name="Comma 22 10" xfId="440"/>
    <cellStyle name="Comma 22 10 2" xfId="441"/>
    <cellStyle name="Comma 22 11" xfId="442"/>
    <cellStyle name="Comma 22 11 2" xfId="443"/>
    <cellStyle name="Comma 22 12" xfId="444"/>
    <cellStyle name="Comma 22 12 2" xfId="445"/>
    <cellStyle name="Comma 22 2" xfId="446"/>
    <cellStyle name="Comma 22 2 2" xfId="447"/>
    <cellStyle name="Comma 22 2 2 2" xfId="448"/>
    <cellStyle name="Comma 22 3" xfId="449"/>
    <cellStyle name="Comma 22 3 2" xfId="450"/>
    <cellStyle name="Comma 22 4" xfId="451"/>
    <cellStyle name="Comma 22 4 2" xfId="452"/>
    <cellStyle name="Comma 22 5" xfId="453"/>
    <cellStyle name="Comma 22 5 2" xfId="454"/>
    <cellStyle name="Comma 22 6" xfId="455"/>
    <cellStyle name="Comma 22 6 2" xfId="456"/>
    <cellStyle name="Comma 22 7" xfId="457"/>
    <cellStyle name="Comma 22 7 2" xfId="458"/>
    <cellStyle name="Comma 22 8" xfId="459"/>
    <cellStyle name="Comma 22 8 2" xfId="460"/>
    <cellStyle name="Comma 22 9" xfId="461"/>
    <cellStyle name="Comma 22 9 2" xfId="462"/>
    <cellStyle name="Comma 23" xfId="463"/>
    <cellStyle name="Comma 23 10" xfId="464"/>
    <cellStyle name="Comma 23 10 2" xfId="465"/>
    <cellStyle name="Comma 23 11" xfId="466"/>
    <cellStyle name="Comma 23 11 2" xfId="467"/>
    <cellStyle name="Comma 23 12" xfId="468"/>
    <cellStyle name="Comma 23 12 2" xfId="469"/>
    <cellStyle name="Comma 23 2" xfId="470"/>
    <cellStyle name="Comma 23 2 2" xfId="471"/>
    <cellStyle name="Comma 23 2 2 2" xfId="472"/>
    <cellStyle name="Comma 23 3" xfId="473"/>
    <cellStyle name="Comma 23 3 2" xfId="474"/>
    <cellStyle name="Comma 23 4" xfId="475"/>
    <cellStyle name="Comma 23 4 2" xfId="476"/>
    <cellStyle name="Comma 23 5" xfId="477"/>
    <cellStyle name="Comma 23 5 2" xfId="478"/>
    <cellStyle name="Comma 23 6" xfId="479"/>
    <cellStyle name="Comma 23 6 2" xfId="480"/>
    <cellStyle name="Comma 23 7" xfId="481"/>
    <cellStyle name="Comma 23 7 2" xfId="482"/>
    <cellStyle name="Comma 23 8" xfId="483"/>
    <cellStyle name="Comma 23 8 2" xfId="484"/>
    <cellStyle name="Comma 23 9" xfId="485"/>
    <cellStyle name="Comma 23 9 2" xfId="486"/>
    <cellStyle name="Comma 24" xfId="487"/>
    <cellStyle name="Comma 24 10" xfId="488"/>
    <cellStyle name="Comma 24 10 2" xfId="489"/>
    <cellStyle name="Comma 24 11" xfId="490"/>
    <cellStyle name="Comma 24 11 2" xfId="491"/>
    <cellStyle name="Comma 24 12" xfId="492"/>
    <cellStyle name="Comma 24 12 2" xfId="493"/>
    <cellStyle name="Comma 24 2" xfId="494"/>
    <cellStyle name="Comma 24 2 2" xfId="495"/>
    <cellStyle name="Comma 24 2 2 2" xfId="496"/>
    <cellStyle name="Comma 24 3" xfId="497"/>
    <cellStyle name="Comma 24 3 2" xfId="498"/>
    <cellStyle name="Comma 24 4" xfId="499"/>
    <cellStyle name="Comma 24 4 2" xfId="500"/>
    <cellStyle name="Comma 24 5" xfId="501"/>
    <cellStyle name="Comma 24 5 2" xfId="502"/>
    <cellStyle name="Comma 24 6" xfId="503"/>
    <cellStyle name="Comma 24 6 2" xfId="504"/>
    <cellStyle name="Comma 24 7" xfId="505"/>
    <cellStyle name="Comma 24 7 2" xfId="506"/>
    <cellStyle name="Comma 24 8" xfId="507"/>
    <cellStyle name="Comma 24 8 2" xfId="508"/>
    <cellStyle name="Comma 24 9" xfId="509"/>
    <cellStyle name="Comma 24 9 2" xfId="510"/>
    <cellStyle name="Comma 25" xfId="511"/>
    <cellStyle name="Comma 25 10" xfId="512"/>
    <cellStyle name="Comma 25 10 2" xfId="513"/>
    <cellStyle name="Comma 25 11" xfId="514"/>
    <cellStyle name="Comma 25 11 2" xfId="515"/>
    <cellStyle name="Comma 25 12" xfId="516"/>
    <cellStyle name="Comma 25 12 2" xfId="517"/>
    <cellStyle name="Comma 25 13" xfId="518"/>
    <cellStyle name="Comma 25 2" xfId="519"/>
    <cellStyle name="Comma 25 2 2" xfId="520"/>
    <cellStyle name="Comma 25 2 2 2" xfId="521"/>
    <cellStyle name="Comma 25 3" xfId="522"/>
    <cellStyle name="Comma 25 3 2" xfId="523"/>
    <cellStyle name="Comma 25 4" xfId="524"/>
    <cellStyle name="Comma 25 4 2" xfId="525"/>
    <cellStyle name="Comma 25 5" xfId="526"/>
    <cellStyle name="Comma 25 5 2" xfId="527"/>
    <cellStyle name="Comma 25 6" xfId="528"/>
    <cellStyle name="Comma 25 6 2" xfId="529"/>
    <cellStyle name="Comma 25 7" xfId="530"/>
    <cellStyle name="Comma 25 7 2" xfId="531"/>
    <cellStyle name="Comma 25 8" xfId="532"/>
    <cellStyle name="Comma 25 8 2" xfId="533"/>
    <cellStyle name="Comma 25 9" xfId="534"/>
    <cellStyle name="Comma 25 9 2" xfId="535"/>
    <cellStyle name="Comma 26" xfId="536"/>
    <cellStyle name="Comma 26 10" xfId="537"/>
    <cellStyle name="Comma 26 10 2" xfId="538"/>
    <cellStyle name="Comma 26 11" xfId="539"/>
    <cellStyle name="Comma 26 11 2" xfId="540"/>
    <cellStyle name="Comma 26 12" xfId="541"/>
    <cellStyle name="Comma 26 12 2" xfId="542"/>
    <cellStyle name="Comma 26 13" xfId="543"/>
    <cellStyle name="Comma 26 2" xfId="544"/>
    <cellStyle name="Comma 26 2 2" xfId="545"/>
    <cellStyle name="Comma 26 2 2 2" xfId="546"/>
    <cellStyle name="Comma 26 3" xfId="547"/>
    <cellStyle name="Comma 26 3 2" xfId="548"/>
    <cellStyle name="Comma 26 4" xfId="549"/>
    <cellStyle name="Comma 26 4 2" xfId="550"/>
    <cellStyle name="Comma 26 5" xfId="551"/>
    <cellStyle name="Comma 26 5 2" xfId="552"/>
    <cellStyle name="Comma 26 6" xfId="553"/>
    <cellStyle name="Comma 26 6 2" xfId="554"/>
    <cellStyle name="Comma 26 7" xfId="555"/>
    <cellStyle name="Comma 26 7 2" xfId="556"/>
    <cellStyle name="Comma 26 8" xfId="557"/>
    <cellStyle name="Comma 26 8 2" xfId="558"/>
    <cellStyle name="Comma 26 9" xfId="559"/>
    <cellStyle name="Comma 26 9 2" xfId="560"/>
    <cellStyle name="Comma 27" xfId="561"/>
    <cellStyle name="Comma 27 10" xfId="562"/>
    <cellStyle name="Comma 27 10 2" xfId="563"/>
    <cellStyle name="Comma 27 11" xfId="564"/>
    <cellStyle name="Comma 27 11 2" xfId="565"/>
    <cellStyle name="Comma 27 12" xfId="566"/>
    <cellStyle name="Comma 27 12 2" xfId="567"/>
    <cellStyle name="Comma 27 2" xfId="568"/>
    <cellStyle name="Comma 27 2 2" xfId="569"/>
    <cellStyle name="Comma 27 2 2 2" xfId="570"/>
    <cellStyle name="Comma 27 3" xfId="571"/>
    <cellStyle name="Comma 27 3 2" xfId="572"/>
    <cellStyle name="Comma 27 4" xfId="573"/>
    <cellStyle name="Comma 27 4 2" xfId="574"/>
    <cellStyle name="Comma 27 5" xfId="575"/>
    <cellStyle name="Comma 27 5 2" xfId="576"/>
    <cellStyle name="Comma 27 6" xfId="577"/>
    <cellStyle name="Comma 27 6 2" xfId="578"/>
    <cellStyle name="Comma 27 7" xfId="579"/>
    <cellStyle name="Comma 27 7 2" xfId="580"/>
    <cellStyle name="Comma 27 8" xfId="581"/>
    <cellStyle name="Comma 27 8 2" xfId="582"/>
    <cellStyle name="Comma 27 9" xfId="583"/>
    <cellStyle name="Comma 27 9 2" xfId="584"/>
    <cellStyle name="Comma 28" xfId="585"/>
    <cellStyle name="Comma 28 10" xfId="586"/>
    <cellStyle name="Comma 28 10 2" xfId="587"/>
    <cellStyle name="Comma 28 11" xfId="588"/>
    <cellStyle name="Comma 28 11 2" xfId="589"/>
    <cellStyle name="Comma 28 12" xfId="590"/>
    <cellStyle name="Comma 28 12 2" xfId="591"/>
    <cellStyle name="Comma 28 2" xfId="592"/>
    <cellStyle name="Comma 28 2 2" xfId="593"/>
    <cellStyle name="Comma 28 2 2 2" xfId="594"/>
    <cellStyle name="Comma 28 3" xfId="595"/>
    <cellStyle name="Comma 28 3 2" xfId="596"/>
    <cellStyle name="Comma 28 4" xfId="597"/>
    <cellStyle name="Comma 28 4 2" xfId="598"/>
    <cellStyle name="Comma 28 5" xfId="599"/>
    <cellStyle name="Comma 28 5 2" xfId="600"/>
    <cellStyle name="Comma 28 6" xfId="601"/>
    <cellStyle name="Comma 28 6 2" xfId="602"/>
    <cellStyle name="Comma 28 7" xfId="603"/>
    <cellStyle name="Comma 28 7 2" xfId="604"/>
    <cellStyle name="Comma 28 8" xfId="605"/>
    <cellStyle name="Comma 28 8 2" xfId="606"/>
    <cellStyle name="Comma 28 9" xfId="607"/>
    <cellStyle name="Comma 28 9 2" xfId="608"/>
    <cellStyle name="Comma 29" xfId="609"/>
    <cellStyle name="Comma 29 10" xfId="610"/>
    <cellStyle name="Comma 29 10 2" xfId="611"/>
    <cellStyle name="Comma 29 11" xfId="612"/>
    <cellStyle name="Comma 29 11 2" xfId="613"/>
    <cellStyle name="Comma 29 12" xfId="614"/>
    <cellStyle name="Comma 29 12 2" xfId="615"/>
    <cellStyle name="Comma 29 2" xfId="616"/>
    <cellStyle name="Comma 29 2 2" xfId="617"/>
    <cellStyle name="Comma 29 2 2 2" xfId="618"/>
    <cellStyle name="Comma 29 3" xfId="619"/>
    <cellStyle name="Comma 29 3 2" xfId="620"/>
    <cellStyle name="Comma 29 4" xfId="621"/>
    <cellStyle name="Comma 29 4 2" xfId="622"/>
    <cellStyle name="Comma 29 5" xfId="623"/>
    <cellStyle name="Comma 29 5 2" xfId="624"/>
    <cellStyle name="Comma 29 6" xfId="625"/>
    <cellStyle name="Comma 29 6 2" xfId="626"/>
    <cellStyle name="Comma 29 7" xfId="627"/>
    <cellStyle name="Comma 29 7 2" xfId="628"/>
    <cellStyle name="Comma 29 8" xfId="629"/>
    <cellStyle name="Comma 29 8 2" xfId="630"/>
    <cellStyle name="Comma 29 9" xfId="631"/>
    <cellStyle name="Comma 29 9 2" xfId="632"/>
    <cellStyle name="Comma 3" xfId="633"/>
    <cellStyle name="Comma 3 10" xfId="634"/>
    <cellStyle name="Comma 3 10 2" xfId="635"/>
    <cellStyle name="Comma 3 10 3" xfId="636"/>
    <cellStyle name="Comma 3 10 4" xfId="637"/>
    <cellStyle name="Comma 3 10 5" xfId="638"/>
    <cellStyle name="Comma 3 10 6" xfId="639"/>
    <cellStyle name="Comma 3 10 7" xfId="640"/>
    <cellStyle name="Comma 3 10 8" xfId="641"/>
    <cellStyle name="Comma 3 10 9" xfId="642"/>
    <cellStyle name="Comma 3 11" xfId="643"/>
    <cellStyle name="Comma 3 11 2" xfId="644"/>
    <cellStyle name="Comma 3 11 3" xfId="645"/>
    <cellStyle name="Comma 3 11 4" xfId="646"/>
    <cellStyle name="Comma 3 11 5" xfId="647"/>
    <cellStyle name="Comma 3 11 6" xfId="648"/>
    <cellStyle name="Comma 3 11 7" xfId="649"/>
    <cellStyle name="Comma 3 11 8" xfId="650"/>
    <cellStyle name="Comma 3 11 9" xfId="651"/>
    <cellStyle name="Comma 3 12" xfId="652"/>
    <cellStyle name="Comma 3 12 2" xfId="653"/>
    <cellStyle name="Comma 3 12 3" xfId="654"/>
    <cellStyle name="Comma 3 12 4" xfId="655"/>
    <cellStyle name="Comma 3 12 5" xfId="656"/>
    <cellStyle name="Comma 3 12 6" xfId="657"/>
    <cellStyle name="Comma 3 13" xfId="658"/>
    <cellStyle name="Comma 3 13 2" xfId="659"/>
    <cellStyle name="Comma 3 13 3" xfId="660"/>
    <cellStyle name="Comma 3 13 4" xfId="661"/>
    <cellStyle name="Comma 3 13 5" xfId="662"/>
    <cellStyle name="Comma 3 13 6" xfId="663"/>
    <cellStyle name="Comma 3 14" xfId="664"/>
    <cellStyle name="Comma 3 15" xfId="665"/>
    <cellStyle name="Comma 3 16" xfId="666"/>
    <cellStyle name="Comma 3 17" xfId="667"/>
    <cellStyle name="Comma 3 18" xfId="668"/>
    <cellStyle name="Comma 3 18 2" xfId="669"/>
    <cellStyle name="Comma 3 19" xfId="670"/>
    <cellStyle name="Comma 3 19 2" xfId="671"/>
    <cellStyle name="Comma 3 2" xfId="672"/>
    <cellStyle name="Comma 3 2 2" xfId="673"/>
    <cellStyle name="Comma 3 2 2 2" xfId="674"/>
    <cellStyle name="Comma 3 2 3" xfId="675"/>
    <cellStyle name="Comma 3 2 4" xfId="676"/>
    <cellStyle name="Comma 3 2 5" xfId="677"/>
    <cellStyle name="Comma 3 3" xfId="678"/>
    <cellStyle name="Comma 3 3 2" xfId="679"/>
    <cellStyle name="Comma 3 4" xfId="680"/>
    <cellStyle name="Comma 3 5" xfId="681"/>
    <cellStyle name="Comma 3 6" xfId="682"/>
    <cellStyle name="Comma 3 7" xfId="683"/>
    <cellStyle name="Comma 3 7 10" xfId="684"/>
    <cellStyle name="Comma 3 7 2" xfId="685"/>
    <cellStyle name="Comma 3 7 3" xfId="686"/>
    <cellStyle name="Comma 3 7 4" xfId="687"/>
    <cellStyle name="Comma 3 7 5" xfId="688"/>
    <cellStyle name="Comma 3 7 6" xfId="689"/>
    <cellStyle name="Comma 3 7 7" xfId="690"/>
    <cellStyle name="Comma 3 7 8" xfId="691"/>
    <cellStyle name="Comma 3 7 9" xfId="692"/>
    <cellStyle name="Comma 3 8" xfId="693"/>
    <cellStyle name="Comma 3 8 10" xfId="694"/>
    <cellStyle name="Comma 3 8 2" xfId="695"/>
    <cellStyle name="Comma 3 8 3" xfId="696"/>
    <cellStyle name="Comma 3 8 4" xfId="697"/>
    <cellStyle name="Comma 3 8 5" xfId="698"/>
    <cellStyle name="Comma 3 8 6" xfId="699"/>
    <cellStyle name="Comma 3 8 7" xfId="700"/>
    <cellStyle name="Comma 3 8 8" xfId="701"/>
    <cellStyle name="Comma 3 8 9" xfId="702"/>
    <cellStyle name="Comma 3 9" xfId="703"/>
    <cellStyle name="Comma 3 9 10" xfId="704"/>
    <cellStyle name="Comma 3 9 2" xfId="705"/>
    <cellStyle name="Comma 3 9 3" xfId="706"/>
    <cellStyle name="Comma 3 9 4" xfId="707"/>
    <cellStyle name="Comma 3 9 5" xfId="708"/>
    <cellStyle name="Comma 3 9 6" xfId="709"/>
    <cellStyle name="Comma 3 9 7" xfId="710"/>
    <cellStyle name="Comma 3 9 8" xfId="711"/>
    <cellStyle name="Comma 3 9 9" xfId="712"/>
    <cellStyle name="Comma 30" xfId="713"/>
    <cellStyle name="Comma 30 10" xfId="714"/>
    <cellStyle name="Comma 30 10 2" xfId="715"/>
    <cellStyle name="Comma 30 11" xfId="716"/>
    <cellStyle name="Comma 30 11 2" xfId="717"/>
    <cellStyle name="Comma 30 12" xfId="718"/>
    <cellStyle name="Comma 30 12 2" xfId="719"/>
    <cellStyle name="Comma 30 2" xfId="720"/>
    <cellStyle name="Comma 30 2 2" xfId="721"/>
    <cellStyle name="Comma 30 2 2 2" xfId="722"/>
    <cellStyle name="Comma 30 3" xfId="723"/>
    <cellStyle name="Comma 30 3 2" xfId="724"/>
    <cellStyle name="Comma 30 4" xfId="725"/>
    <cellStyle name="Comma 30 4 2" xfId="726"/>
    <cellStyle name="Comma 30 5" xfId="727"/>
    <cellStyle name="Comma 30 5 2" xfId="728"/>
    <cellStyle name="Comma 30 6" xfId="729"/>
    <cellStyle name="Comma 30 6 2" xfId="730"/>
    <cellStyle name="Comma 30 7" xfId="731"/>
    <cellStyle name="Comma 30 7 2" xfId="732"/>
    <cellStyle name="Comma 30 8" xfId="733"/>
    <cellStyle name="Comma 30 8 2" xfId="734"/>
    <cellStyle name="Comma 30 9" xfId="735"/>
    <cellStyle name="Comma 30 9 2" xfId="736"/>
    <cellStyle name="Comma 31" xfId="737"/>
    <cellStyle name="Comma 31 10" xfId="738"/>
    <cellStyle name="Comma 31 10 2" xfId="739"/>
    <cellStyle name="Comma 31 11" xfId="740"/>
    <cellStyle name="Comma 31 11 2" xfId="741"/>
    <cellStyle name="Comma 31 12" xfId="742"/>
    <cellStyle name="Comma 31 12 2" xfId="743"/>
    <cellStyle name="Comma 31 2" xfId="744"/>
    <cellStyle name="Comma 31 2 2" xfId="745"/>
    <cellStyle name="Comma 31 2 2 2" xfId="746"/>
    <cellStyle name="Comma 31 3" xfId="747"/>
    <cellStyle name="Comma 31 3 2" xfId="748"/>
    <cellStyle name="Comma 31 4" xfId="749"/>
    <cellStyle name="Comma 31 4 2" xfId="750"/>
    <cellStyle name="Comma 31 5" xfId="751"/>
    <cellStyle name="Comma 31 5 2" xfId="752"/>
    <cellStyle name="Comma 31 6" xfId="753"/>
    <cellStyle name="Comma 31 6 2" xfId="754"/>
    <cellStyle name="Comma 31 7" xfId="755"/>
    <cellStyle name="Comma 31 7 2" xfId="756"/>
    <cellStyle name="Comma 31 8" xfId="757"/>
    <cellStyle name="Comma 31 8 2" xfId="758"/>
    <cellStyle name="Comma 31 9" xfId="759"/>
    <cellStyle name="Comma 31 9 2" xfId="760"/>
    <cellStyle name="Comma 32" xfId="761"/>
    <cellStyle name="Comma 32 2" xfId="762"/>
    <cellStyle name="Comma 32 3" xfId="763"/>
    <cellStyle name="Comma 32 3 10" xfId="764"/>
    <cellStyle name="Comma 32 3 2" xfId="765"/>
    <cellStyle name="Comma 32 3 3" xfId="766"/>
    <cellStyle name="Comma 32 3 4" xfId="767"/>
    <cellStyle name="Comma 32 3 5" xfId="768"/>
    <cellStyle name="Comma 32 3 6" xfId="769"/>
    <cellStyle name="Comma 32 3 7" xfId="770"/>
    <cellStyle name="Comma 32 3 8" xfId="771"/>
    <cellStyle name="Comma 32 3 9" xfId="772"/>
    <cellStyle name="Comma 33" xfId="773"/>
    <cellStyle name="Comma 33 2" xfId="774"/>
    <cellStyle name="Comma 33 2 2" xfId="775"/>
    <cellStyle name="Comma 34" xfId="776"/>
    <cellStyle name="Comma 35" xfId="777"/>
    <cellStyle name="Comma 36" xfId="778"/>
    <cellStyle name="Comma 37" xfId="779"/>
    <cellStyle name="Comma 4" xfId="780"/>
    <cellStyle name="Comma 4 10" xfId="781"/>
    <cellStyle name="Comma 4 11" xfId="782"/>
    <cellStyle name="Comma 4 12" xfId="783"/>
    <cellStyle name="Comma 4 13" xfId="784"/>
    <cellStyle name="Comma 4 14" xfId="785"/>
    <cellStyle name="Comma 4 15" xfId="786"/>
    <cellStyle name="Comma 4 16" xfId="787"/>
    <cellStyle name="Comma 4 17" xfId="788"/>
    <cellStyle name="Comma 4 18" xfId="789"/>
    <cellStyle name="Comma 4 2" xfId="790"/>
    <cellStyle name="Comma 4 2 2" xfId="791"/>
    <cellStyle name="Comma 4 2 2 2" xfId="792"/>
    <cellStyle name="Comma 4 3" xfId="793"/>
    <cellStyle name="Comma 4 3 2" xfId="794"/>
    <cellStyle name="Comma 4 3 2 2" xfId="795"/>
    <cellStyle name="Comma 4 4" xfId="796"/>
    <cellStyle name="Comma 4 5" xfId="797"/>
    <cellStyle name="Comma 4 6" xfId="798"/>
    <cellStyle name="Comma 4 7" xfId="799"/>
    <cellStyle name="Comma 4 8" xfId="800"/>
    <cellStyle name="Comma 4 9" xfId="801"/>
    <cellStyle name="Comma 5" xfId="802"/>
    <cellStyle name="Comma 5 10" xfId="803"/>
    <cellStyle name="Comma 5 11" xfId="804"/>
    <cellStyle name="Comma 5 12" xfId="805"/>
    <cellStyle name="Comma 5 13" xfId="806"/>
    <cellStyle name="Comma 5 14" xfId="807"/>
    <cellStyle name="Comma 5 15" xfId="808"/>
    <cellStyle name="Comma 5 16" xfId="809"/>
    <cellStyle name="Comma 5 17" xfId="810"/>
    <cellStyle name="Comma 5 18" xfId="811"/>
    <cellStyle name="Comma 5 2" xfId="812"/>
    <cellStyle name="Comma 5 2 2" xfId="813"/>
    <cellStyle name="Comma 5 3" xfId="814"/>
    <cellStyle name="Comma 5 4" xfId="815"/>
    <cellStyle name="Comma 5 5" xfId="816"/>
    <cellStyle name="Comma 5 6" xfId="817"/>
    <cellStyle name="Comma 5 7" xfId="818"/>
    <cellStyle name="Comma 5 8" xfId="819"/>
    <cellStyle name="Comma 5 9" xfId="820"/>
    <cellStyle name="Comma 6" xfId="821"/>
    <cellStyle name="Comma 6 10" xfId="822"/>
    <cellStyle name="Comma 6 11" xfId="823"/>
    <cellStyle name="Comma 6 12" xfId="824"/>
    <cellStyle name="Comma 6 13" xfId="825"/>
    <cellStyle name="Comma 6 14" xfId="826"/>
    <cellStyle name="Comma 6 15" xfId="827"/>
    <cellStyle name="Comma 6 16" xfId="828"/>
    <cellStyle name="Comma 6 17" xfId="829"/>
    <cellStyle name="Comma 6 18" xfId="830"/>
    <cellStyle name="Comma 6 2" xfId="831"/>
    <cellStyle name="Comma 6 2 2" xfId="832"/>
    <cellStyle name="Comma 6 3" xfId="833"/>
    <cellStyle name="Comma 6 4" xfId="834"/>
    <cellStyle name="Comma 6 5" xfId="835"/>
    <cellStyle name="Comma 6 6" xfId="836"/>
    <cellStyle name="Comma 6 7" xfId="837"/>
    <cellStyle name="Comma 6 8" xfId="838"/>
    <cellStyle name="Comma 6 9" xfId="839"/>
    <cellStyle name="Comma 67" xfId="840"/>
    <cellStyle name="Comma 67 2" xfId="841"/>
    <cellStyle name="Comma 7" xfId="842"/>
    <cellStyle name="Comma 7 10" xfId="843"/>
    <cellStyle name="Comma 7 11" xfId="844"/>
    <cellStyle name="Comma 7 12" xfId="845"/>
    <cellStyle name="Comma 7 13" xfId="846"/>
    <cellStyle name="Comma 7 14" xfId="847"/>
    <cellStyle name="Comma 7 2" xfId="848"/>
    <cellStyle name="Comma 7 3" xfId="849"/>
    <cellStyle name="Comma 7 4" xfId="850"/>
    <cellStyle name="Comma 7 5" xfId="851"/>
    <cellStyle name="Comma 7 6" xfId="852"/>
    <cellStyle name="Comma 7 7" xfId="853"/>
    <cellStyle name="Comma 7 8" xfId="854"/>
    <cellStyle name="Comma 7 9" xfId="855"/>
    <cellStyle name="Comma 70" xfId="856"/>
    <cellStyle name="Comma 8" xfId="857"/>
    <cellStyle name="Comma 8 10" xfId="858"/>
    <cellStyle name="Comma 8 11" xfId="859"/>
    <cellStyle name="Comma 8 12" xfId="860"/>
    <cellStyle name="Comma 8 13" xfId="861"/>
    <cellStyle name="Comma 8 14" xfId="862"/>
    <cellStyle name="Comma 8 15" xfId="863"/>
    <cellStyle name="Comma 8 16" xfId="864"/>
    <cellStyle name="Comma 8 17" xfId="865"/>
    <cellStyle name="Comma 8 18" xfId="866"/>
    <cellStyle name="Comma 8 19" xfId="867"/>
    <cellStyle name="Comma 8 2" xfId="868"/>
    <cellStyle name="Comma 8 20" xfId="869"/>
    <cellStyle name="Comma 8 21" xfId="870"/>
    <cellStyle name="Comma 8 22" xfId="871"/>
    <cellStyle name="Comma 8 23" xfId="872"/>
    <cellStyle name="Comma 8 3" xfId="873"/>
    <cellStyle name="Comma 8 4" xfId="874"/>
    <cellStyle name="Comma 8 5" xfId="875"/>
    <cellStyle name="Comma 8 6" xfId="876"/>
    <cellStyle name="Comma 8 7" xfId="877"/>
    <cellStyle name="Comma 8 8" xfId="878"/>
    <cellStyle name="Comma 8 9" xfId="879"/>
    <cellStyle name="Comma 9" xfId="880"/>
    <cellStyle name="Comma 9 10" xfId="881"/>
    <cellStyle name="Comma 9 11" xfId="882"/>
    <cellStyle name="Comma 9 12" xfId="883"/>
    <cellStyle name="Comma 9 13" xfId="884"/>
    <cellStyle name="Comma 9 14" xfId="885"/>
    <cellStyle name="Comma 9 15" xfId="886"/>
    <cellStyle name="Comma 9 2" xfId="887"/>
    <cellStyle name="Comma 9 3" xfId="888"/>
    <cellStyle name="Comma 9 4" xfId="889"/>
    <cellStyle name="Comma 9 5" xfId="890"/>
    <cellStyle name="Comma 9 6" xfId="891"/>
    <cellStyle name="Comma 9 7" xfId="892"/>
    <cellStyle name="Comma 9 8" xfId="893"/>
    <cellStyle name="Comma 9 9" xfId="894"/>
    <cellStyle name="Define your own named style" xfId="895"/>
    <cellStyle name="Draw lines around data in range" xfId="896"/>
    <cellStyle name="Draw shadow and lines within range" xfId="897"/>
    <cellStyle name="Enlarge title text, yellow on blue" xfId="898"/>
    <cellStyle name="Excel Built-in Comma 2" xfId="899"/>
    <cellStyle name="Excel Built-in Normal" xfId="900"/>
    <cellStyle name="Excel Built-in Normal 2" xfId="901"/>
    <cellStyle name="Excel Built-in Normal 2 2" xfId="902"/>
    <cellStyle name="Excel Built-in Normal 3" xfId="903"/>
    <cellStyle name="Excel Built-in Normal_9.1 &amp; 9.2" xfId="904"/>
    <cellStyle name="Explanatory Text 2" xfId="905"/>
    <cellStyle name="Format a column of totals" xfId="906"/>
    <cellStyle name="Format a row of totals" xfId="907"/>
    <cellStyle name="Format text as bold, black on yellow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Input 2" xfId="916"/>
    <cellStyle name="Linked Cell 2" xfId="917"/>
    <cellStyle name="Migliaia_Fixed Assets for adjustment for dec 054" xfId="918"/>
    <cellStyle name="Neutral 2" xfId="919"/>
    <cellStyle name="Normal" xfId="0" builtinId="0"/>
    <cellStyle name="Normal 10" xfId="920"/>
    <cellStyle name="Normal 10 2" xfId="921"/>
    <cellStyle name="Normal 10 3" xfId="922"/>
    <cellStyle name="Normal 10 3 2" xfId="923"/>
    <cellStyle name="Normal 10 3 2 2" xfId="924"/>
    <cellStyle name="Normal 10 4" xfId="925"/>
    <cellStyle name="Normal 10 4 2" xfId="926"/>
    <cellStyle name="Normal 100" xfId="927"/>
    <cellStyle name="Normal 100 2" xfId="928"/>
    <cellStyle name="Normal 101" xfId="929"/>
    <cellStyle name="Normal 101 2" xfId="930"/>
    <cellStyle name="Normal 101 2 2" xfId="931"/>
    <cellStyle name="Normal 101 2 2 2" xfId="932"/>
    <cellStyle name="Normal 101 2 3" xfId="933"/>
    <cellStyle name="Normal 101 3" xfId="934"/>
    <cellStyle name="Normal 101 4" xfId="935"/>
    <cellStyle name="Normal 102" xfId="936"/>
    <cellStyle name="Normal 102 2" xfId="937"/>
    <cellStyle name="Normal 102 2 2" xfId="938"/>
    <cellStyle name="Normal 102 3" xfId="939"/>
    <cellStyle name="Normal 102 4" xfId="940"/>
    <cellStyle name="Normal 102 5" xfId="941"/>
    <cellStyle name="Normal 102 6" xfId="942"/>
    <cellStyle name="Normal 103" xfId="943"/>
    <cellStyle name="Normal 103 2" xfId="944"/>
    <cellStyle name="Normal 103 2 2" xfId="945"/>
    <cellStyle name="Normal 103 3" xfId="946"/>
    <cellStyle name="Normal 103 4" xfId="947"/>
    <cellStyle name="Normal 103 5" xfId="948"/>
    <cellStyle name="Normal 103 6" xfId="949"/>
    <cellStyle name="Normal 104" xfId="950"/>
    <cellStyle name="Normal 104 10" xfId="951"/>
    <cellStyle name="Normal 104 11" xfId="952"/>
    <cellStyle name="Normal 104 12" xfId="953"/>
    <cellStyle name="Normal 104 13" xfId="954"/>
    <cellStyle name="Normal 104 14" xfId="955"/>
    <cellStyle name="Normal 104 15" xfId="956"/>
    <cellStyle name="Normal 104 16" xfId="957"/>
    <cellStyle name="Normal 104 17" xfId="958"/>
    <cellStyle name="Normal 104 2" xfId="959"/>
    <cellStyle name="Normal 104 2 2" xfId="960"/>
    <cellStyle name="Normal 104 3" xfId="961"/>
    <cellStyle name="Normal 104 4" xfId="962"/>
    <cellStyle name="Normal 104 5" xfId="963"/>
    <cellStyle name="Normal 104 6" xfId="964"/>
    <cellStyle name="Normal 104 7" xfId="965"/>
    <cellStyle name="Normal 104 8" xfId="966"/>
    <cellStyle name="Normal 104 9" xfId="967"/>
    <cellStyle name="Normal 105" xfId="968"/>
    <cellStyle name="Normal 105 2" xfId="969"/>
    <cellStyle name="Normal 105 2 2" xfId="970"/>
    <cellStyle name="Normal 105 3" xfId="971"/>
    <cellStyle name="Normal 105 4" xfId="972"/>
    <cellStyle name="Normal 105 5" xfId="973"/>
    <cellStyle name="Normal 106" xfId="974"/>
    <cellStyle name="Normal 106 2" xfId="975"/>
    <cellStyle name="Normal 107" xfId="976"/>
    <cellStyle name="Normal 107 2" xfId="977"/>
    <cellStyle name="Normal 107 2 2" xfId="978"/>
    <cellStyle name="Normal 107 3" xfId="979"/>
    <cellStyle name="Normal 107 4" xfId="980"/>
    <cellStyle name="Normal 107 5" xfId="981"/>
    <cellStyle name="Normal 107 6" xfId="982"/>
    <cellStyle name="Normal 108" xfId="983"/>
    <cellStyle name="Normal 108 2" xfId="984"/>
    <cellStyle name="Normal 108 2 2" xfId="985"/>
    <cellStyle name="Normal 108 3" xfId="986"/>
    <cellStyle name="Normal 108 4" xfId="987"/>
    <cellStyle name="Normal 108 5" xfId="988"/>
    <cellStyle name="Normal 108 6" xfId="989"/>
    <cellStyle name="Normal 109" xfId="990"/>
    <cellStyle name="Normal 109 2" xfId="991"/>
    <cellStyle name="Normal 109 2 2" xfId="992"/>
    <cellStyle name="Normal 109 3" xfId="993"/>
    <cellStyle name="Normal 109 4" xfId="994"/>
    <cellStyle name="Normal 109 5" xfId="995"/>
    <cellStyle name="Normal 109 6" xfId="996"/>
    <cellStyle name="Normal 11" xfId="997"/>
    <cellStyle name="Normal 11 10" xfId="998"/>
    <cellStyle name="Normal 11 11" xfId="999"/>
    <cellStyle name="Normal 11 12" xfId="1000"/>
    <cellStyle name="Normal 11 13" xfId="1001"/>
    <cellStyle name="Normal 11 14" xfId="1002"/>
    <cellStyle name="Normal 11 15" xfId="1003"/>
    <cellStyle name="Normal 11 16" xfId="1004"/>
    <cellStyle name="Normal 11 17" xfId="1005"/>
    <cellStyle name="Normal 11 18" xfId="1006"/>
    <cellStyle name="Normal 11 18 2" xfId="1007"/>
    <cellStyle name="Normal 11 18 2 2" xfId="1008"/>
    <cellStyle name="Normal 11 19" xfId="1009"/>
    <cellStyle name="Normal 11 19 2" xfId="1010"/>
    <cellStyle name="Normal 11 2" xfId="1011"/>
    <cellStyle name="Normal 11 2 2" xfId="1012"/>
    <cellStyle name="Normal 11 3" xfId="1013"/>
    <cellStyle name="Normal 11 4" xfId="1014"/>
    <cellStyle name="Normal 11 5" xfId="1015"/>
    <cellStyle name="Normal 11 6" xfId="1016"/>
    <cellStyle name="Normal 11 7" xfId="1017"/>
    <cellStyle name="Normal 11 8" xfId="1018"/>
    <cellStyle name="Normal 11 9" xfId="1019"/>
    <cellStyle name="Normal 11_Reporting Format_all forms" xfId="1020"/>
    <cellStyle name="Normal 110" xfId="1021"/>
    <cellStyle name="Normal 110 2" xfId="1022"/>
    <cellStyle name="Normal 110 2 2" xfId="1023"/>
    <cellStyle name="Normal 110 3" xfId="1024"/>
    <cellStyle name="Normal 110 4" xfId="1025"/>
    <cellStyle name="Normal 110 5" xfId="1026"/>
    <cellStyle name="Normal 110 6" xfId="1027"/>
    <cellStyle name="Normal 111" xfId="1028"/>
    <cellStyle name="Normal 111 2" xfId="1029"/>
    <cellStyle name="Normal 111 2 2" xfId="1030"/>
    <cellStyle name="Normal 111 3" xfId="1031"/>
    <cellStyle name="Normal 111 4" xfId="1032"/>
    <cellStyle name="Normal 111 5" xfId="1033"/>
    <cellStyle name="Normal 111 6" xfId="1034"/>
    <cellStyle name="Normal 112" xfId="1035"/>
    <cellStyle name="Normal 112 2" xfId="1036"/>
    <cellStyle name="Normal 112 2 2" xfId="1037"/>
    <cellStyle name="Normal 112 3" xfId="1038"/>
    <cellStyle name="Normal 112 4" xfId="1039"/>
    <cellStyle name="Normal 112 5" xfId="1040"/>
    <cellStyle name="Normal 112 6" xfId="1041"/>
    <cellStyle name="Normal 113" xfId="1042"/>
    <cellStyle name="Normal 113 2" xfId="1043"/>
    <cellStyle name="Normal 113 2 2" xfId="1044"/>
    <cellStyle name="Normal 113 3" xfId="1045"/>
    <cellStyle name="Normal 113 4" xfId="1046"/>
    <cellStyle name="Normal 113 5" xfId="1047"/>
    <cellStyle name="Normal 113 6" xfId="1048"/>
    <cellStyle name="Normal 114" xfId="1049"/>
    <cellStyle name="Normal 114 2" xfId="1050"/>
    <cellStyle name="Normal 114 2 2" xfId="1051"/>
    <cellStyle name="Normal 114 3" xfId="1052"/>
    <cellStyle name="Normal 114 4" xfId="1053"/>
    <cellStyle name="Normal 114 5" xfId="1054"/>
    <cellStyle name="Normal 115" xfId="1055"/>
    <cellStyle name="Normal 115 2" xfId="1056"/>
    <cellStyle name="Normal 116" xfId="1057"/>
    <cellStyle name="Normal 116 2" xfId="1058"/>
    <cellStyle name="Normal 117" xfId="1059"/>
    <cellStyle name="Normal 117 2" xfId="1060"/>
    <cellStyle name="Normal 118" xfId="1061"/>
    <cellStyle name="Normal 118 2" xfId="1062"/>
    <cellStyle name="Normal 119" xfId="1063"/>
    <cellStyle name="Normal 12" xfId="1064"/>
    <cellStyle name="Normal 12 2" xfId="1065"/>
    <cellStyle name="Normal 12 3" xfId="1066"/>
    <cellStyle name="Normal 120" xfId="1067"/>
    <cellStyle name="Normal 121" xfId="1068"/>
    <cellStyle name="Normal 121 2" xfId="1069"/>
    <cellStyle name="Normal 122" xfId="1070"/>
    <cellStyle name="Normal 122 2" xfId="1071"/>
    <cellStyle name="Normal 122 2 2" xfId="1072"/>
    <cellStyle name="Normal 122 2 2 2" xfId="1073"/>
    <cellStyle name="Normal 122 2 2 2 2" xfId="1074"/>
    <cellStyle name="Normal 122 2 2 3" xfId="1075"/>
    <cellStyle name="Normal 122 2 3" xfId="1076"/>
    <cellStyle name="Normal 122 2 3 2" xfId="1077"/>
    <cellStyle name="Normal 122 2 4" xfId="1078"/>
    <cellStyle name="Normal 122 3" xfId="1079"/>
    <cellStyle name="Normal 122 3 2" xfId="1080"/>
    <cellStyle name="Normal 122 3 2 2" xfId="1081"/>
    <cellStyle name="Normal 122 3 3" xfId="1082"/>
    <cellStyle name="Normal 122 4" xfId="1083"/>
    <cellStyle name="Normal 122 5" xfId="1084"/>
    <cellStyle name="Normal 123" xfId="1085"/>
    <cellStyle name="Normal 123 2" xfId="1086"/>
    <cellStyle name="Normal 123 3" xfId="1087"/>
    <cellStyle name="Normal 123 4" xfId="1088"/>
    <cellStyle name="Normal 123 5" xfId="1089"/>
    <cellStyle name="Normal 123 6" xfId="1090"/>
    <cellStyle name="Normal 123 6 2" xfId="1091"/>
    <cellStyle name="Normal 123 6 2 2" xfId="1092"/>
    <cellStyle name="Normal 123 6 2 2 2" xfId="1093"/>
    <cellStyle name="Normal 123 6 2 3" xfId="1094"/>
    <cellStyle name="Normal 123 6 3" xfId="1095"/>
    <cellStyle name="Normal 123 6 3 2" xfId="1096"/>
    <cellStyle name="Normal 123 6 4" xfId="1097"/>
    <cellStyle name="Normal 123 7" xfId="1098"/>
    <cellStyle name="Normal 123 7 2" xfId="1099"/>
    <cellStyle name="Normal 123 7 2 2" xfId="1100"/>
    <cellStyle name="Normal 123 7 3" xfId="1101"/>
    <cellStyle name="Normal 123 8" xfId="1102"/>
    <cellStyle name="Normal 123 9" xfId="1103"/>
    <cellStyle name="Normal 124" xfId="1104"/>
    <cellStyle name="Normal 124 2" xfId="1105"/>
    <cellStyle name="Normal 124 3" xfId="1106"/>
    <cellStyle name="Normal 125" xfId="1107"/>
    <cellStyle name="Normal 125 2" xfId="1108"/>
    <cellStyle name="Normal 125 2 2" xfId="1109"/>
    <cellStyle name="Normal 125 2 2 2" xfId="1110"/>
    <cellStyle name="Normal 125 2 2 2 2" xfId="1111"/>
    <cellStyle name="Normal 125 2 2 3" xfId="1112"/>
    <cellStyle name="Normal 125 2 3" xfId="1113"/>
    <cellStyle name="Normal 125 2 3 2" xfId="1114"/>
    <cellStyle name="Normal 125 2 4" xfId="1115"/>
    <cellStyle name="Normal 125 3" xfId="1116"/>
    <cellStyle name="Normal 125 3 2" xfId="1117"/>
    <cellStyle name="Normal 125 3 2 2" xfId="1118"/>
    <cellStyle name="Normal 125 3 3" xfId="1119"/>
    <cellStyle name="Normal 125 4" xfId="1120"/>
    <cellStyle name="Normal 125 5" xfId="1121"/>
    <cellStyle name="Normal 126" xfId="1122"/>
    <cellStyle name="Normal 126 2" xfId="1123"/>
    <cellStyle name="Normal 126 2 2" xfId="1124"/>
    <cellStyle name="Normal 126 2 2 2" xfId="1125"/>
    <cellStyle name="Normal 126 2 2 2 2" xfId="1126"/>
    <cellStyle name="Normal 126 2 2 3" xfId="1127"/>
    <cellStyle name="Normal 126 2 3" xfId="1128"/>
    <cellStyle name="Normal 126 2 3 2" xfId="1129"/>
    <cellStyle name="Normal 126 2 4" xfId="1130"/>
    <cellStyle name="Normal 126 3" xfId="1131"/>
    <cellStyle name="Normal 126 3 2" xfId="1132"/>
    <cellStyle name="Normal 126 3 2 2" xfId="1133"/>
    <cellStyle name="Normal 126 3 3" xfId="1134"/>
    <cellStyle name="Normal 126 4" xfId="1135"/>
    <cellStyle name="Normal 126 5" xfId="1136"/>
    <cellStyle name="Normal 127" xfId="1137"/>
    <cellStyle name="Normal 127 2" xfId="1138"/>
    <cellStyle name="Normal 127 2 2" xfId="1139"/>
    <cellStyle name="Normal 127 2 2 2" xfId="1140"/>
    <cellStyle name="Normal 127 2 3" xfId="1141"/>
    <cellStyle name="Normal 127 3" xfId="1142"/>
    <cellStyle name="Normal 127 4" xfId="1143"/>
    <cellStyle name="Normal 128" xfId="1144"/>
    <cellStyle name="Normal 128 2" xfId="1145"/>
    <cellStyle name="Normal 128 3" xfId="1146"/>
    <cellStyle name="Normal 128 3 2" xfId="1147"/>
    <cellStyle name="Normal 128 3 2 2" xfId="1148"/>
    <cellStyle name="Normal 128 3 3" xfId="1149"/>
    <cellStyle name="Normal 128 4" xfId="1150"/>
    <cellStyle name="Normal 128 5" xfId="1151"/>
    <cellStyle name="Normal 129" xfId="1152"/>
    <cellStyle name="Normal 129 2" xfId="1153"/>
    <cellStyle name="Normal 129 3" xfId="1154"/>
    <cellStyle name="Normal 129 4" xfId="1155"/>
    <cellStyle name="Normal 13" xfId="1156"/>
    <cellStyle name="Normal 13 2" xfId="1157"/>
    <cellStyle name="Normal 13 3" xfId="1158"/>
    <cellStyle name="Normal 13_Reporting Format_all forms" xfId="1159"/>
    <cellStyle name="Normal 130" xfId="1160"/>
    <cellStyle name="Normal 130 2" xfId="1161"/>
    <cellStyle name="Normal 130 3" xfId="1162"/>
    <cellStyle name="Normal 131" xfId="1163"/>
    <cellStyle name="Normal 131 2" xfId="1164"/>
    <cellStyle name="Normal 131 3" xfId="1165"/>
    <cellStyle name="Normal 131 4" xfId="1166"/>
    <cellStyle name="Normal 131 5" xfId="1167"/>
    <cellStyle name="Normal 131 6" xfId="1168"/>
    <cellStyle name="Normal 132" xfId="1169"/>
    <cellStyle name="Normal 132 2" xfId="1170"/>
    <cellStyle name="Normal 132 3" xfId="1171"/>
    <cellStyle name="Normal 133" xfId="1172"/>
    <cellStyle name="Normal 133 2" xfId="1173"/>
    <cellStyle name="Normal 133 3" xfId="1174"/>
    <cellStyle name="Normal 133 4" xfId="1175"/>
    <cellStyle name="Normal 133 5" xfId="1176"/>
    <cellStyle name="Normal 133 6" xfId="1177"/>
    <cellStyle name="Normal 134" xfId="1178"/>
    <cellStyle name="Normal 134 2" xfId="1179"/>
    <cellStyle name="Normal 134 3" xfId="1180"/>
    <cellStyle name="Normal 135" xfId="1181"/>
    <cellStyle name="Normal 135 2" xfId="1182"/>
    <cellStyle name="Normal 135 3" xfId="1183"/>
    <cellStyle name="Normal 135 4" xfId="1184"/>
    <cellStyle name="Normal 135 5" xfId="1185"/>
    <cellStyle name="Normal 135 6" xfId="1186"/>
    <cellStyle name="Normal 136" xfId="1187"/>
    <cellStyle name="Normal 136 2" xfId="1188"/>
    <cellStyle name="Normal 137" xfId="1189"/>
    <cellStyle name="Normal 137 2" xfId="1190"/>
    <cellStyle name="Normal 138" xfId="1191"/>
    <cellStyle name="Normal 138 2" xfId="1192"/>
    <cellStyle name="Normal 139" xfId="1193"/>
    <cellStyle name="Normal 139 2" xfId="1194"/>
    <cellStyle name="Normal 14" xfId="1195"/>
    <cellStyle name="Normal 14 2" xfId="1196"/>
    <cellStyle name="Normal 14 25" xfId="1197"/>
    <cellStyle name="Normal 14_Final --Balance comparison ashad end 2067" xfId="1198"/>
    <cellStyle name="Normal 140" xfId="1199"/>
    <cellStyle name="Normal 141" xfId="1200"/>
    <cellStyle name="Normal 141 2" xfId="1201"/>
    <cellStyle name="Normal 141 3" xfId="1202"/>
    <cellStyle name="Normal 142" xfId="1203"/>
    <cellStyle name="Normal 143" xfId="1204"/>
    <cellStyle name="Normal 143 2" xfId="1205"/>
    <cellStyle name="Normal 143 3" xfId="1206"/>
    <cellStyle name="Normal 143 4" xfId="1207"/>
    <cellStyle name="Normal 143 5" xfId="1208"/>
    <cellStyle name="Normal 143 6" xfId="1209"/>
    <cellStyle name="Normal 144" xfId="1210"/>
    <cellStyle name="Normal 144 2" xfId="1211"/>
    <cellStyle name="Normal 144 3" xfId="1212"/>
    <cellStyle name="Normal 144 4" xfId="1213"/>
    <cellStyle name="Normal 145" xfId="1214"/>
    <cellStyle name="Normal 146" xfId="1215"/>
    <cellStyle name="Normal 146 2" xfId="1216"/>
    <cellStyle name="Normal 147" xfId="1217"/>
    <cellStyle name="Normal 147 2" xfId="1218"/>
    <cellStyle name="Normal 148" xfId="1219"/>
    <cellStyle name="Normal 148 2" xfId="1220"/>
    <cellStyle name="Normal 149" xfId="1221"/>
    <cellStyle name="Normal 149 2" xfId="1222"/>
    <cellStyle name="Normal 15" xfId="1223"/>
    <cellStyle name="Normal 15 2" xfId="1224"/>
    <cellStyle name="Normal 15 3" xfId="1225"/>
    <cellStyle name="Normal 15_Reporting Format_all forms" xfId="1226"/>
    <cellStyle name="Normal 150" xfId="1227"/>
    <cellStyle name="Normal 150 2" xfId="1228"/>
    <cellStyle name="Normal 151" xfId="1229"/>
    <cellStyle name="Normal 151 2" xfId="1230"/>
    <cellStyle name="Normal 152" xfId="1231"/>
    <cellStyle name="Normal 152 2" xfId="1232"/>
    <cellStyle name="Normal 152 3" xfId="1233"/>
    <cellStyle name="Normal 152 4" xfId="1234"/>
    <cellStyle name="Normal 152 5" xfId="1235"/>
    <cellStyle name="Normal 152 6" xfId="1236"/>
    <cellStyle name="Normal 153" xfId="1237"/>
    <cellStyle name="Normal 153 2" xfId="1238"/>
    <cellStyle name="Normal 154" xfId="1239"/>
    <cellStyle name="Normal 154 2" xfId="1240"/>
    <cellStyle name="Normal 155" xfId="1241"/>
    <cellStyle name="Normal 155 2" xfId="1242"/>
    <cellStyle name="Normal 156" xfId="1243"/>
    <cellStyle name="Normal 156 2" xfId="1244"/>
    <cellStyle name="Normal 156 3" xfId="1245"/>
    <cellStyle name="Normal 157" xfId="1246"/>
    <cellStyle name="Normal 157 2" xfId="1247"/>
    <cellStyle name="Normal 158" xfId="1248"/>
    <cellStyle name="Normal 158 2" xfId="1249"/>
    <cellStyle name="Normal 159" xfId="1250"/>
    <cellStyle name="Normal 159 2" xfId="1251"/>
    <cellStyle name="Normal 16" xfId="1252"/>
    <cellStyle name="Normal 16 2" xfId="1253"/>
    <cellStyle name="Normal 16 2 2" xfId="1254"/>
    <cellStyle name="Normal 16 3" xfId="1255"/>
    <cellStyle name="Normal 16 4" xfId="1256"/>
    <cellStyle name="Normal 16 5" xfId="1257"/>
    <cellStyle name="Normal 16 6" xfId="1258"/>
    <cellStyle name="Normal 16 7" xfId="1259"/>
    <cellStyle name="Normal 16_Reporting Format" xfId="1260"/>
    <cellStyle name="Normal 160" xfId="1261"/>
    <cellStyle name="Normal 161" xfId="1262"/>
    <cellStyle name="Normal 161 2" xfId="1263"/>
    <cellStyle name="Normal 162" xfId="1264"/>
    <cellStyle name="Normal 162 2" xfId="1265"/>
    <cellStyle name="Normal 162 3" xfId="1266"/>
    <cellStyle name="Normal 162 4" xfId="1267"/>
    <cellStyle name="Normal 162 5" xfId="1268"/>
    <cellStyle name="Normal 162 6" xfId="1269"/>
    <cellStyle name="Normal 163" xfId="1270"/>
    <cellStyle name="Normal 163 2" xfId="1271"/>
    <cellStyle name="Normal 163 3" xfId="1272"/>
    <cellStyle name="Normal 163 4" xfId="1273"/>
    <cellStyle name="Normal 163 5" xfId="1274"/>
    <cellStyle name="Normal 163 6" xfId="1275"/>
    <cellStyle name="Normal 163 7" xfId="1276"/>
    <cellStyle name="Normal 163 8" xfId="1277"/>
    <cellStyle name="Normal 163 9" xfId="1278"/>
    <cellStyle name="Normal 164" xfId="1279"/>
    <cellStyle name="Normal 164 2" xfId="1280"/>
    <cellStyle name="Normal 165" xfId="1281"/>
    <cellStyle name="Normal 165 2" xfId="1282"/>
    <cellStyle name="Normal 165 3" xfId="1283"/>
    <cellStyle name="Normal 165 4" xfId="1284"/>
    <cellStyle name="Normal 165 5" xfId="1285"/>
    <cellStyle name="Normal 165 6" xfId="1286"/>
    <cellStyle name="Normal 166" xfId="1287"/>
    <cellStyle name="Normal 166 2" xfId="1288"/>
    <cellStyle name="Normal 166 3" xfId="1289"/>
    <cellStyle name="Normal 166 4" xfId="1290"/>
    <cellStyle name="Normal 166 5" xfId="1291"/>
    <cellStyle name="Normal 167" xfId="1292"/>
    <cellStyle name="Normal 167 2" xfId="1293"/>
    <cellStyle name="Normal 168" xfId="1294"/>
    <cellStyle name="Normal 169" xfId="1295"/>
    <cellStyle name="Normal 169 2" xfId="1296"/>
    <cellStyle name="Normal 17" xfId="1297"/>
    <cellStyle name="Normal 17 10" xfId="1298"/>
    <cellStyle name="Normal 17 11" xfId="1299"/>
    <cellStyle name="Normal 17 12" xfId="1300"/>
    <cellStyle name="Normal 17 2" xfId="1301"/>
    <cellStyle name="Normal 17 2 2" xfId="1302"/>
    <cellStyle name="Normal 17 3" xfId="1303"/>
    <cellStyle name="Normal 17 4" xfId="1304"/>
    <cellStyle name="Normal 17 5" xfId="1305"/>
    <cellStyle name="Normal 17 6" xfId="1306"/>
    <cellStyle name="Normal 17 7" xfId="1307"/>
    <cellStyle name="Normal 17 8" xfId="1308"/>
    <cellStyle name="Normal 17 9" xfId="1309"/>
    <cellStyle name="Normal 17_Reporting Format" xfId="1310"/>
    <cellStyle name="Normal 170" xfId="1311"/>
    <cellStyle name="Normal 170 2" xfId="1312"/>
    <cellStyle name="Normal 171" xfId="1313"/>
    <cellStyle name="Normal 172" xfId="1314"/>
    <cellStyle name="Normal 173" xfId="1315"/>
    <cellStyle name="Normal 174" xfId="1316"/>
    <cellStyle name="Normal 175" xfId="1317"/>
    <cellStyle name="Normal 175 10" xfId="1318"/>
    <cellStyle name="Normal 175 2" xfId="1319"/>
    <cellStyle name="Normal 175 3" xfId="1320"/>
    <cellStyle name="Normal 175 4" xfId="1321"/>
    <cellStyle name="Normal 175 5" xfId="1322"/>
    <cellStyle name="Normal 175 6" xfId="1323"/>
    <cellStyle name="Normal 175 7" xfId="1324"/>
    <cellStyle name="Normal 175 8" xfId="1325"/>
    <cellStyle name="Normal 175 9" xfId="1326"/>
    <cellStyle name="Normal 176" xfId="1327"/>
    <cellStyle name="Normal 177" xfId="1328"/>
    <cellStyle name="Normal 177 2" xfId="1329"/>
    <cellStyle name="Normal 178" xfId="1330"/>
    <cellStyle name="Normal 178 2" xfId="1331"/>
    <cellStyle name="Normal 178 3" xfId="1332"/>
    <cellStyle name="Normal 178 4" xfId="1333"/>
    <cellStyle name="Normal 178 5" xfId="1334"/>
    <cellStyle name="Normal 179" xfId="1335"/>
    <cellStyle name="Normal 18" xfId="1336"/>
    <cellStyle name="Normal 18 2" xfId="1337"/>
    <cellStyle name="Normal 18 3" xfId="1338"/>
    <cellStyle name="Normal 18_Reporting Format_all forms" xfId="1339"/>
    <cellStyle name="Normal 180" xfId="1340"/>
    <cellStyle name="Normal 181" xfId="1341"/>
    <cellStyle name="Normal 182" xfId="1342"/>
    <cellStyle name="Normal 182 2" xfId="1343"/>
    <cellStyle name="Normal 183" xfId="1344"/>
    <cellStyle name="Normal 184" xfId="1345"/>
    <cellStyle name="Normal 184 2" xfId="1346"/>
    <cellStyle name="Normal 185" xfId="1347"/>
    <cellStyle name="Normal 186" xfId="1348"/>
    <cellStyle name="Normal 187" xfId="1349"/>
    <cellStyle name="Normal 187 2" xfId="1350"/>
    <cellStyle name="Normal 188" xfId="1351"/>
    <cellStyle name="Normal 188 10" xfId="1352"/>
    <cellStyle name="Normal 188 11" xfId="1353"/>
    <cellStyle name="Normal 188 12" xfId="1354"/>
    <cellStyle name="Normal 188 13" xfId="1355"/>
    <cellStyle name="Normal 188 14" xfId="1356"/>
    <cellStyle name="Normal 188 15" xfId="1357"/>
    <cellStyle name="Normal 188 2" xfId="1358"/>
    <cellStyle name="Normal 188 3" xfId="1359"/>
    <cellStyle name="Normal 188 4" xfId="1360"/>
    <cellStyle name="Normal 188 5" xfId="1361"/>
    <cellStyle name="Normal 188 6" xfId="1362"/>
    <cellStyle name="Normal 188 7" xfId="1363"/>
    <cellStyle name="Normal 188 8" xfId="1364"/>
    <cellStyle name="Normal 188 9" xfId="1365"/>
    <cellStyle name="Normal 189" xfId="1366"/>
    <cellStyle name="Normal 189 2" xfId="1367"/>
    <cellStyle name="Normal 19" xfId="1368"/>
    <cellStyle name="Normal 19 10" xfId="1369"/>
    <cellStyle name="Normal 19 10 2" xfId="1370"/>
    <cellStyle name="Normal 19 10 2 2" xfId="1371"/>
    <cellStyle name="Normal 19 10 2 2 2" xfId="1372"/>
    <cellStyle name="Normal 19 10 2 2 2 2" xfId="1373"/>
    <cellStyle name="Normal 19 10 2 2 3" xfId="1374"/>
    <cellStyle name="Normal 19 10 2 3" xfId="1375"/>
    <cellStyle name="Normal 19 10 2 3 2" xfId="1376"/>
    <cellStyle name="Normal 19 10 2 4" xfId="1377"/>
    <cellStyle name="Normal 19 10 3" xfId="1378"/>
    <cellStyle name="Normal 19 10 3 2" xfId="1379"/>
    <cellStyle name="Normal 19 10 3 2 2" xfId="1380"/>
    <cellStyle name="Normal 19 10 3 3" xfId="1381"/>
    <cellStyle name="Normal 19 10 4" xfId="1382"/>
    <cellStyle name="Normal 19 10 4 2" xfId="1383"/>
    <cellStyle name="Normal 19 10 5" xfId="1384"/>
    <cellStyle name="Normal 19 11" xfId="1385"/>
    <cellStyle name="Normal 19 11 2" xfId="1386"/>
    <cellStyle name="Normal 19 11 2 2" xfId="1387"/>
    <cellStyle name="Normal 19 11 2 2 2" xfId="1388"/>
    <cellStyle name="Normal 19 11 2 2 2 2" xfId="1389"/>
    <cellStyle name="Normal 19 11 2 2 3" xfId="1390"/>
    <cellStyle name="Normal 19 11 2 3" xfId="1391"/>
    <cellStyle name="Normal 19 11 2 3 2" xfId="1392"/>
    <cellStyle name="Normal 19 11 2 4" xfId="1393"/>
    <cellStyle name="Normal 19 11 3" xfId="1394"/>
    <cellStyle name="Normal 19 11 3 2" xfId="1395"/>
    <cellStyle name="Normal 19 11 3 2 2" xfId="1396"/>
    <cellStyle name="Normal 19 11 3 3" xfId="1397"/>
    <cellStyle name="Normal 19 11 4" xfId="1398"/>
    <cellStyle name="Normal 19 11 4 2" xfId="1399"/>
    <cellStyle name="Normal 19 11 5" xfId="1400"/>
    <cellStyle name="Normal 19 12" xfId="1401"/>
    <cellStyle name="Normal 19 12 2" xfId="1402"/>
    <cellStyle name="Normal 19 12 2 2" xfId="1403"/>
    <cellStyle name="Normal 19 12 2 2 2" xfId="1404"/>
    <cellStyle name="Normal 19 12 2 2 2 2" xfId="1405"/>
    <cellStyle name="Normal 19 12 2 2 3" xfId="1406"/>
    <cellStyle name="Normal 19 12 2 3" xfId="1407"/>
    <cellStyle name="Normal 19 12 2 3 2" xfId="1408"/>
    <cellStyle name="Normal 19 12 2 4" xfId="1409"/>
    <cellStyle name="Normal 19 12 3" xfId="1410"/>
    <cellStyle name="Normal 19 12 3 2" xfId="1411"/>
    <cellStyle name="Normal 19 12 3 2 2" xfId="1412"/>
    <cellStyle name="Normal 19 12 3 3" xfId="1413"/>
    <cellStyle name="Normal 19 12 4" xfId="1414"/>
    <cellStyle name="Normal 19 12 4 2" xfId="1415"/>
    <cellStyle name="Normal 19 12 5" xfId="1416"/>
    <cellStyle name="Normal 19 13" xfId="1417"/>
    <cellStyle name="Normal 19 13 2" xfId="1418"/>
    <cellStyle name="Normal 19 13 2 2" xfId="1419"/>
    <cellStyle name="Normal 19 13 2 2 2" xfId="1420"/>
    <cellStyle name="Normal 19 13 2 3" xfId="1421"/>
    <cellStyle name="Normal 19 13 3" xfId="1422"/>
    <cellStyle name="Normal 19 13 3 2" xfId="1423"/>
    <cellStyle name="Normal 19 13 4" xfId="1424"/>
    <cellStyle name="Normal 19 14" xfId="1425"/>
    <cellStyle name="Normal 19 14 2" xfId="1426"/>
    <cellStyle name="Normal 19 14 2 2" xfId="1427"/>
    <cellStyle name="Normal 19 14 3" xfId="1428"/>
    <cellStyle name="Normal 19 15" xfId="1429"/>
    <cellStyle name="Normal 19 16" xfId="1430"/>
    <cellStyle name="Normal 19 2" xfId="1431"/>
    <cellStyle name="Normal 19 2 2" xfId="1432"/>
    <cellStyle name="Normal 19 3" xfId="1433"/>
    <cellStyle name="Normal 19 4" xfId="1434"/>
    <cellStyle name="Normal 19 5" xfId="1435"/>
    <cellStyle name="Normal 19 6" xfId="1436"/>
    <cellStyle name="Normal 19 7" xfId="1437"/>
    <cellStyle name="Normal 19 7 2" xfId="1438"/>
    <cellStyle name="Normal 19 7 2 2" xfId="1439"/>
    <cellStyle name="Normal 19 7 2 2 2" xfId="1440"/>
    <cellStyle name="Normal 19 7 2 2 2 2" xfId="1441"/>
    <cellStyle name="Normal 19 7 2 2 3" xfId="1442"/>
    <cellStyle name="Normal 19 7 2 3" xfId="1443"/>
    <cellStyle name="Normal 19 7 2 3 2" xfId="1444"/>
    <cellStyle name="Normal 19 7 2 4" xfId="1445"/>
    <cellStyle name="Normal 19 7 3" xfId="1446"/>
    <cellStyle name="Normal 19 7 3 2" xfId="1447"/>
    <cellStyle name="Normal 19 7 3 2 2" xfId="1448"/>
    <cellStyle name="Normal 19 7 3 3" xfId="1449"/>
    <cellStyle name="Normal 19 7 4" xfId="1450"/>
    <cellStyle name="Normal 19 7 4 2" xfId="1451"/>
    <cellStyle name="Normal 19 7 5" xfId="1452"/>
    <cellStyle name="Normal 19 8" xfId="1453"/>
    <cellStyle name="Normal 19 8 2" xfId="1454"/>
    <cellStyle name="Normal 19 8 2 2" xfId="1455"/>
    <cellStyle name="Normal 19 8 2 2 2" xfId="1456"/>
    <cellStyle name="Normal 19 8 2 2 2 2" xfId="1457"/>
    <cellStyle name="Normal 19 8 2 2 3" xfId="1458"/>
    <cellStyle name="Normal 19 8 2 3" xfId="1459"/>
    <cellStyle name="Normal 19 8 2 3 2" xfId="1460"/>
    <cellStyle name="Normal 19 8 2 4" xfId="1461"/>
    <cellStyle name="Normal 19 8 3" xfId="1462"/>
    <cellStyle name="Normal 19 8 3 2" xfId="1463"/>
    <cellStyle name="Normal 19 8 3 2 2" xfId="1464"/>
    <cellStyle name="Normal 19 8 3 3" xfId="1465"/>
    <cellStyle name="Normal 19 8 4" xfId="1466"/>
    <cellStyle name="Normal 19 8 4 2" xfId="1467"/>
    <cellStyle name="Normal 19 8 5" xfId="1468"/>
    <cellStyle name="Normal 19 9" xfId="1469"/>
    <cellStyle name="Normal 19 9 2" xfId="1470"/>
    <cellStyle name="Normal 19 9 2 2" xfId="1471"/>
    <cellStyle name="Normal 19 9 2 2 2" xfId="1472"/>
    <cellStyle name="Normal 19 9 2 2 2 2" xfId="1473"/>
    <cellStyle name="Normal 19 9 2 2 3" xfId="1474"/>
    <cellStyle name="Normal 19 9 2 3" xfId="1475"/>
    <cellStyle name="Normal 19 9 2 3 2" xfId="1476"/>
    <cellStyle name="Normal 19 9 2 4" xfId="1477"/>
    <cellStyle name="Normal 19 9 3" xfId="1478"/>
    <cellStyle name="Normal 19 9 3 2" xfId="1479"/>
    <cellStyle name="Normal 19 9 3 2 2" xfId="1480"/>
    <cellStyle name="Normal 19 9 3 3" xfId="1481"/>
    <cellStyle name="Normal 19 9 4" xfId="1482"/>
    <cellStyle name="Normal 19 9 4 2" xfId="1483"/>
    <cellStyle name="Normal 19 9 5" xfId="1484"/>
    <cellStyle name="Normal 19_Reporting Format_all forms" xfId="1485"/>
    <cellStyle name="Normal 190" xfId="1486"/>
    <cellStyle name="Normal 190 2" xfId="1487"/>
    <cellStyle name="Normal 191" xfId="1488"/>
    <cellStyle name="Normal 191 2" xfId="1489"/>
    <cellStyle name="Normal 192" xfId="1490"/>
    <cellStyle name="Normal 192 2" xfId="1491"/>
    <cellStyle name="Normal 193" xfId="1492"/>
    <cellStyle name="Normal 193 2" xfId="1493"/>
    <cellStyle name="Normal 194" xfId="1494"/>
    <cellStyle name="Normal 194 2" xfId="1495"/>
    <cellStyle name="Normal 195" xfId="1496"/>
    <cellStyle name="Normal 196" xfId="1497"/>
    <cellStyle name="Normal 197" xfId="1498"/>
    <cellStyle name="Normal 198" xfId="1499"/>
    <cellStyle name="Normal 199" xfId="1500"/>
    <cellStyle name="Normal 199 10" xfId="1501"/>
    <cellStyle name="Normal 199 11" xfId="1502"/>
    <cellStyle name="Normal 199 12" xfId="1503"/>
    <cellStyle name="Normal 199 13" xfId="1504"/>
    <cellStyle name="Normal 199 14" xfId="1505"/>
    <cellStyle name="Normal 199 2" xfId="1506"/>
    <cellStyle name="Normal 199 3" xfId="1507"/>
    <cellStyle name="Normal 199 4" xfId="1508"/>
    <cellStyle name="Normal 199 5" xfId="1509"/>
    <cellStyle name="Normal 199 6" xfId="1510"/>
    <cellStyle name="Normal 199 7" xfId="1511"/>
    <cellStyle name="Normal 199 8" xfId="1512"/>
    <cellStyle name="Normal 199 9" xfId="1513"/>
    <cellStyle name="Normal 2" xfId="1514"/>
    <cellStyle name="Normal 2 10" xfId="1515"/>
    <cellStyle name="Normal 2 10 2" xfId="1516"/>
    <cellStyle name="Normal 2 10 3" xfId="1517"/>
    <cellStyle name="Normal 2 10 4" xfId="1518"/>
    <cellStyle name="Normal 2 10 5" xfId="1519"/>
    <cellStyle name="Normal 2 10 6" xfId="1520"/>
    <cellStyle name="Normal 2 10 7" xfId="1521"/>
    <cellStyle name="Normal 2 10 8" xfId="1522"/>
    <cellStyle name="Normal 2 10 9" xfId="1523"/>
    <cellStyle name="Normal 2 11" xfId="1524"/>
    <cellStyle name="Normal 2 11 2" xfId="1525"/>
    <cellStyle name="Normal 2 11 2 2" xfId="1526"/>
    <cellStyle name="Normal 2 11 2 3" xfId="1527"/>
    <cellStyle name="Normal 2 11 2 4" xfId="1528"/>
    <cellStyle name="Normal 2 11 3" xfId="1529"/>
    <cellStyle name="Normal 2 11 4" xfId="1530"/>
    <cellStyle name="Normal 2 11 5" xfId="1531"/>
    <cellStyle name="Normal 2 11 6" xfId="1532"/>
    <cellStyle name="Normal 2 11 7" xfId="1533"/>
    <cellStyle name="Normal 2 11 8" xfId="1534"/>
    <cellStyle name="Normal 2 11 9" xfId="1535"/>
    <cellStyle name="Normal 2 12" xfId="1536"/>
    <cellStyle name="Normal 2 12 2" xfId="1537"/>
    <cellStyle name="Normal 2 12 3" xfId="1538"/>
    <cellStyle name="Normal 2 12 4" xfId="1539"/>
    <cellStyle name="Normal 2 12 5" xfId="1540"/>
    <cellStyle name="Normal 2 12 6" xfId="1541"/>
    <cellStyle name="Normal 2 12 7" xfId="1542"/>
    <cellStyle name="Normal 2 12 8" xfId="1543"/>
    <cellStyle name="Normal 2 13" xfId="1544"/>
    <cellStyle name="Normal 2 13 2" xfId="1545"/>
    <cellStyle name="Normal 2 13 3" xfId="1546"/>
    <cellStyle name="Normal 2 13 4" xfId="1547"/>
    <cellStyle name="Normal 2 13 5" xfId="1548"/>
    <cellStyle name="Normal 2 14" xfId="1549"/>
    <cellStyle name="Normal 2 14 2" xfId="1550"/>
    <cellStyle name="Normal 2 14 3" xfId="1551"/>
    <cellStyle name="Normal 2 14 4" xfId="1552"/>
    <cellStyle name="Normal 2 14 5" xfId="1553"/>
    <cellStyle name="Normal 2 15" xfId="1554"/>
    <cellStyle name="Normal 2 15 2" xfId="1555"/>
    <cellStyle name="Normal 2 15 3" xfId="1556"/>
    <cellStyle name="Normal 2 15 4" xfId="1557"/>
    <cellStyle name="Normal 2 15 5" xfId="1558"/>
    <cellStyle name="Normal 2 16" xfId="1559"/>
    <cellStyle name="Normal 2 16 10" xfId="1560"/>
    <cellStyle name="Normal 2 16 11" xfId="1561"/>
    <cellStyle name="Normal 2 16 12" xfId="1562"/>
    <cellStyle name="Normal 2 16 13" xfId="1563"/>
    <cellStyle name="Normal 2 16 2" xfId="1564"/>
    <cellStyle name="Normal 2 16 3" xfId="1565"/>
    <cellStyle name="Normal 2 16 4" xfId="1566"/>
    <cellStyle name="Normal 2 16 5" xfId="1567"/>
    <cellStyle name="Normal 2 16 6" xfId="1568"/>
    <cellStyle name="Normal 2 16 7" xfId="1569"/>
    <cellStyle name="Normal 2 16 8" xfId="1570"/>
    <cellStyle name="Normal 2 16 9" xfId="1571"/>
    <cellStyle name="Normal 2 17" xfId="1572"/>
    <cellStyle name="Normal 2 17 2" xfId="1573"/>
    <cellStyle name="Normal 2 17 3" xfId="1574"/>
    <cellStyle name="Normal 2 17 4" xfId="1575"/>
    <cellStyle name="Normal 2 17 5" xfId="1576"/>
    <cellStyle name="Normal 2 18" xfId="1577"/>
    <cellStyle name="Normal 2 18 10" xfId="1578"/>
    <cellStyle name="Normal 2 18 11" xfId="1579"/>
    <cellStyle name="Normal 2 18 12" xfId="1580"/>
    <cellStyle name="Normal 2 18 13" xfId="1581"/>
    <cellStyle name="Normal 2 18 2" xfId="1582"/>
    <cellStyle name="Normal 2 18 3" xfId="1583"/>
    <cellStyle name="Normal 2 18 4" xfId="1584"/>
    <cellStyle name="Normal 2 18 5" xfId="1585"/>
    <cellStyle name="Normal 2 18 6" xfId="1586"/>
    <cellStyle name="Normal 2 18 7" xfId="1587"/>
    <cellStyle name="Normal 2 18 8" xfId="1588"/>
    <cellStyle name="Normal 2 18 9" xfId="1589"/>
    <cellStyle name="Normal 2 19" xfId="1590"/>
    <cellStyle name="Normal 2 2" xfId="1591"/>
    <cellStyle name="Normal 2 2 2" xfId="1592"/>
    <cellStyle name="Normal 2 2 2 2" xfId="1593"/>
    <cellStyle name="Normal 2 2 2 2 2" xfId="1594"/>
    <cellStyle name="Normal 2 2 2 2 2 2" xfId="1595"/>
    <cellStyle name="Normal 2 2 2 2 3" xfId="1596"/>
    <cellStyle name="Normal 2 2 2 3" xfId="1597"/>
    <cellStyle name="Normal 2 2 2 3 2" xfId="1598"/>
    <cellStyle name="Normal 2 2 3" xfId="1599"/>
    <cellStyle name="Normal 2 2 3 2" xfId="1600"/>
    <cellStyle name="Normal 2 20" xfId="1601"/>
    <cellStyle name="Normal 2 21" xfId="1602"/>
    <cellStyle name="Normal 2 21 10" xfId="1603"/>
    <cellStyle name="Normal 2 21 11" xfId="1604"/>
    <cellStyle name="Normal 2 21 12" xfId="1605"/>
    <cellStyle name="Normal 2 21 13" xfId="1606"/>
    <cellStyle name="Normal 2 21 2" xfId="1607"/>
    <cellStyle name="Normal 2 21 3" xfId="1608"/>
    <cellStyle name="Normal 2 21 4" xfId="1609"/>
    <cellStyle name="Normal 2 21 5" xfId="1610"/>
    <cellStyle name="Normal 2 21 6" xfId="1611"/>
    <cellStyle name="Normal 2 21 7" xfId="1612"/>
    <cellStyle name="Normal 2 21 8" xfId="1613"/>
    <cellStyle name="Normal 2 21 9" xfId="1614"/>
    <cellStyle name="Normal 2 22" xfId="1615"/>
    <cellStyle name="Normal 2 23" xfId="1616"/>
    <cellStyle name="Normal 2 24" xfId="1617"/>
    <cellStyle name="Normal 2 24 10" xfId="1618"/>
    <cellStyle name="Normal 2 24 11" xfId="1619"/>
    <cellStyle name="Normal 2 24 12" xfId="1620"/>
    <cellStyle name="Normal 2 24 13" xfId="1621"/>
    <cellStyle name="Normal 2 24 2" xfId="1622"/>
    <cellStyle name="Normal 2 24 3" xfId="1623"/>
    <cellStyle name="Normal 2 24 4" xfId="1624"/>
    <cellStyle name="Normal 2 24 5" xfId="1625"/>
    <cellStyle name="Normal 2 24 6" xfId="1626"/>
    <cellStyle name="Normal 2 24 7" xfId="1627"/>
    <cellStyle name="Normal 2 24 8" xfId="1628"/>
    <cellStyle name="Normal 2 24 9" xfId="1629"/>
    <cellStyle name="Normal 2 25" xfId="1630"/>
    <cellStyle name="Normal 2 26" xfId="1631"/>
    <cellStyle name="Normal 2 26 10" xfId="1632"/>
    <cellStyle name="Normal 2 26 11" xfId="1633"/>
    <cellStyle name="Normal 2 26 12" xfId="1634"/>
    <cellStyle name="Normal 2 26 13" xfId="1635"/>
    <cellStyle name="Normal 2 26 2" xfId="1636"/>
    <cellStyle name="Normal 2 26 3" xfId="1637"/>
    <cellStyle name="Normal 2 26 4" xfId="1638"/>
    <cellStyle name="Normal 2 26 5" xfId="1639"/>
    <cellStyle name="Normal 2 26 6" xfId="1640"/>
    <cellStyle name="Normal 2 26 7" xfId="1641"/>
    <cellStyle name="Normal 2 26 8" xfId="1642"/>
    <cellStyle name="Normal 2 26 9" xfId="1643"/>
    <cellStyle name="Normal 2 27" xfId="1644"/>
    <cellStyle name="Normal 2 27 10" xfId="1645"/>
    <cellStyle name="Normal 2 27 11" xfId="1646"/>
    <cellStyle name="Normal 2 27 12" xfId="1647"/>
    <cellStyle name="Normal 2 27 13" xfId="1648"/>
    <cellStyle name="Normal 2 27 2" xfId="1649"/>
    <cellStyle name="Normal 2 27 3" xfId="1650"/>
    <cellStyle name="Normal 2 27 4" xfId="1651"/>
    <cellStyle name="Normal 2 27 5" xfId="1652"/>
    <cellStyle name="Normal 2 27 6" xfId="1653"/>
    <cellStyle name="Normal 2 27 7" xfId="1654"/>
    <cellStyle name="Normal 2 27 8" xfId="1655"/>
    <cellStyle name="Normal 2 27 9" xfId="1656"/>
    <cellStyle name="Normal 2 28" xfId="1657"/>
    <cellStyle name="Normal 2 28 2" xfId="1658"/>
    <cellStyle name="Normal 2 28 2 2" xfId="1659"/>
    <cellStyle name="Normal 2 28 2 2 2" xfId="1660"/>
    <cellStyle name="Normal 2 28 3" xfId="1661"/>
    <cellStyle name="Normal 2 28 4" xfId="1662"/>
    <cellStyle name="Normal 2 28 5" xfId="1663"/>
    <cellStyle name="Normal 2 29" xfId="1664"/>
    <cellStyle name="Normal 2 29 10" xfId="1665"/>
    <cellStyle name="Normal 2 29 11" xfId="1666"/>
    <cellStyle name="Normal 2 29 12" xfId="1667"/>
    <cellStyle name="Normal 2 29 13" xfId="1668"/>
    <cellStyle name="Normal 2 29 2" xfId="1669"/>
    <cellStyle name="Normal 2 29 3" xfId="1670"/>
    <cellStyle name="Normal 2 29 4" xfId="1671"/>
    <cellStyle name="Normal 2 29 5" xfId="1672"/>
    <cellStyle name="Normal 2 29 6" xfId="1673"/>
    <cellStyle name="Normal 2 29 7" xfId="1674"/>
    <cellStyle name="Normal 2 29 8" xfId="1675"/>
    <cellStyle name="Normal 2 29 9" xfId="1676"/>
    <cellStyle name="Normal 2 3" xfId="1677"/>
    <cellStyle name="Normal 2 30" xfId="1678"/>
    <cellStyle name="Normal 2 30 10" xfId="1679"/>
    <cellStyle name="Normal 2 30 11" xfId="1680"/>
    <cellStyle name="Normal 2 30 12" xfId="1681"/>
    <cellStyle name="Normal 2 30 13" xfId="1682"/>
    <cellStyle name="Normal 2 30 2" xfId="1683"/>
    <cellStyle name="Normal 2 30 3" xfId="1684"/>
    <cellStyle name="Normal 2 30 4" xfId="1685"/>
    <cellStyle name="Normal 2 30 5" xfId="1686"/>
    <cellStyle name="Normal 2 30 6" xfId="1687"/>
    <cellStyle name="Normal 2 30 7" xfId="1688"/>
    <cellStyle name="Normal 2 30 8" xfId="1689"/>
    <cellStyle name="Normal 2 30 9" xfId="1690"/>
    <cellStyle name="Normal 2 31" xfId="1691"/>
    <cellStyle name="Normal 2 31 2" xfId="1692"/>
    <cellStyle name="Normal 2 31 2 2" xfId="1693"/>
    <cellStyle name="Normal 2 32" xfId="1694"/>
    <cellStyle name="Normal 2 32 10" xfId="1695"/>
    <cellStyle name="Normal 2 32 11" xfId="1696"/>
    <cellStyle name="Normal 2 32 12" xfId="1697"/>
    <cellStyle name="Normal 2 32 13" xfId="1698"/>
    <cellStyle name="Normal 2 32 2" xfId="1699"/>
    <cellStyle name="Normal 2 32 3" xfId="1700"/>
    <cellStyle name="Normal 2 32 4" xfId="1701"/>
    <cellStyle name="Normal 2 32 5" xfId="1702"/>
    <cellStyle name="Normal 2 32 6" xfId="1703"/>
    <cellStyle name="Normal 2 32 7" xfId="1704"/>
    <cellStyle name="Normal 2 32 8" xfId="1705"/>
    <cellStyle name="Normal 2 32 9" xfId="1706"/>
    <cellStyle name="Normal 2 33" xfId="1707"/>
    <cellStyle name="Normal 2 34" xfId="1708"/>
    <cellStyle name="Normal 2 34 10" xfId="1709"/>
    <cellStyle name="Normal 2 34 11" xfId="1710"/>
    <cellStyle name="Normal 2 34 12" xfId="1711"/>
    <cellStyle name="Normal 2 34 13" xfId="1712"/>
    <cellStyle name="Normal 2 34 2" xfId="1713"/>
    <cellStyle name="Normal 2 34 3" xfId="1714"/>
    <cellStyle name="Normal 2 34 4" xfId="1715"/>
    <cellStyle name="Normal 2 34 5" xfId="1716"/>
    <cellStyle name="Normal 2 34 6" xfId="1717"/>
    <cellStyle name="Normal 2 34 7" xfId="1718"/>
    <cellStyle name="Normal 2 34 8" xfId="1719"/>
    <cellStyle name="Normal 2 34 9" xfId="1720"/>
    <cellStyle name="Normal 2 35" xfId="1721"/>
    <cellStyle name="Normal 2 36" xfId="1722"/>
    <cellStyle name="Normal 2 37" xfId="1723"/>
    <cellStyle name="Normal 2 37 2" xfId="1724"/>
    <cellStyle name="Normal 2 37 3" xfId="1725"/>
    <cellStyle name="Normal 2 38" xfId="1726"/>
    <cellStyle name="Normal 2 38 2" xfId="1727"/>
    <cellStyle name="Normal 2 38 3" xfId="1728"/>
    <cellStyle name="Normal 2 39" xfId="1729"/>
    <cellStyle name="Normal 2 39 2" xfId="1730"/>
    <cellStyle name="Normal 2 4" xfId="1731"/>
    <cellStyle name="Normal 2 4 2" xfId="1732"/>
    <cellStyle name="Normal 2 4 2 2" xfId="1733"/>
    <cellStyle name="Normal 2 40" xfId="1734"/>
    <cellStyle name="Normal 2 40 2" xfId="1735"/>
    <cellStyle name="Normal 2 40 2 2" xfId="1736"/>
    <cellStyle name="Normal 2 40 3" xfId="1737"/>
    <cellStyle name="Normal 2 41" xfId="1738"/>
    <cellStyle name="Normal 2 41 2" xfId="1739"/>
    <cellStyle name="Normal 2 42" xfId="1740"/>
    <cellStyle name="Normal 2 5" xfId="1741"/>
    <cellStyle name="Normal 2 5 10" xfId="1742"/>
    <cellStyle name="Normal 2 5 11" xfId="1743"/>
    <cellStyle name="Normal 2 5 12" xfId="1744"/>
    <cellStyle name="Normal 2 5 13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 9" xfId="1753"/>
    <cellStyle name="Normal 2 6" xfId="1754"/>
    <cellStyle name="Normal 2 7" xfId="1755"/>
    <cellStyle name="Normal 2 8" xfId="1756"/>
    <cellStyle name="Normal 2 8 2" xfId="1757"/>
    <cellStyle name="Normal 2 8 3" xfId="1758"/>
    <cellStyle name="Normal 2 8 4" xfId="1759"/>
    <cellStyle name="Normal 2 8 5" xfId="1760"/>
    <cellStyle name="Normal 2 8 6" xfId="1761"/>
    <cellStyle name="Normal 2 8 7" xfId="1762"/>
    <cellStyle name="Normal 2 8 8" xfId="1763"/>
    <cellStyle name="Normal 2 8 9" xfId="1764"/>
    <cellStyle name="Normal 2 9" xfId="1765"/>
    <cellStyle name="Normal 2 9 10" xfId="1766"/>
    <cellStyle name="Normal 2 9 2" xfId="1767"/>
    <cellStyle name="Normal 2 9 2 2" xfId="1768"/>
    <cellStyle name="Normal 2 9 2 2 2" xfId="1769"/>
    <cellStyle name="Normal 2 9 2 2 3" xfId="1770"/>
    <cellStyle name="Normal 2 9 2 2 4" xfId="1771"/>
    <cellStyle name="Normal 2 9 2 2 5" xfId="1772"/>
    <cellStyle name="Normal 2 9 2 2 6" xfId="1773"/>
    <cellStyle name="Normal 2 9 2 2 7" xfId="1774"/>
    <cellStyle name="Normal 2 9 2 2 8" xfId="1775"/>
    <cellStyle name="Normal 2 9 2 2 9" xfId="1776"/>
    <cellStyle name="Normal 2 9 3" xfId="1777"/>
    <cellStyle name="Normal 2 9 4" xfId="1778"/>
    <cellStyle name="Normal 2 9 5" xfId="1779"/>
    <cellStyle name="Normal 2 9 6" xfId="1780"/>
    <cellStyle name="Normal 2 9 7" xfId="1781"/>
    <cellStyle name="Normal 2 9 8" xfId="1782"/>
    <cellStyle name="Normal 2 9 9" xfId="1783"/>
    <cellStyle name="Normal 2_AVERAGE YIELD" xfId="1784"/>
    <cellStyle name="Normal 20" xfId="1785"/>
    <cellStyle name="Normal 20 2" xfId="1786"/>
    <cellStyle name="Normal 20 3" xfId="1787"/>
    <cellStyle name="Normal 200" xfId="1788"/>
    <cellStyle name="Normal 202" xfId="1789"/>
    <cellStyle name="Normal 203" xfId="1790"/>
    <cellStyle name="Normal 205" xfId="1791"/>
    <cellStyle name="Normal 206" xfId="1792"/>
    <cellStyle name="Normal 207" xfId="1793"/>
    <cellStyle name="Normal 208" xfId="1794"/>
    <cellStyle name="Normal 209" xfId="1795"/>
    <cellStyle name="Normal 21" xfId="1796"/>
    <cellStyle name="Normal 21 2" xfId="1797"/>
    <cellStyle name="Normal 21 3" xfId="1798"/>
    <cellStyle name="Normal 210" xfId="1799"/>
    <cellStyle name="Normal 211" xfId="1800"/>
    <cellStyle name="Normal 212" xfId="1801"/>
    <cellStyle name="Normal 213" xfId="1802"/>
    <cellStyle name="Normal 214" xfId="1803"/>
    <cellStyle name="Normal 215" xfId="1804"/>
    <cellStyle name="Normal 217" xfId="1805"/>
    <cellStyle name="Normal 218" xfId="1806"/>
    <cellStyle name="Normal 219" xfId="1807"/>
    <cellStyle name="Normal 22" xfId="1808"/>
    <cellStyle name="Normal 22 10" xfId="1809"/>
    <cellStyle name="Normal 22 10 2" xfId="1810"/>
    <cellStyle name="Normal 22 10 2 2" xfId="1811"/>
    <cellStyle name="Normal 22 10 3" xfId="1812"/>
    <cellStyle name="Normal 22 11" xfId="1813"/>
    <cellStyle name="Normal 22 12" xfId="1814"/>
    <cellStyle name="Normal 22 2" xfId="1815"/>
    <cellStyle name="Normal 22 2 2" xfId="1816"/>
    <cellStyle name="Normal 22 3" xfId="1817"/>
    <cellStyle name="Normal 22 3 2" xfId="1818"/>
    <cellStyle name="Normal 22 3 2 2" xfId="1819"/>
    <cellStyle name="Normal 22 3 2 2 2" xfId="1820"/>
    <cellStyle name="Normal 22 3 2 2 2 2" xfId="1821"/>
    <cellStyle name="Normal 22 3 2 2 3" xfId="1822"/>
    <cellStyle name="Normal 22 3 2 3" xfId="1823"/>
    <cellStyle name="Normal 22 3 2 3 2" xfId="1824"/>
    <cellStyle name="Normal 22 3 2 4" xfId="1825"/>
    <cellStyle name="Normal 22 3 3" xfId="1826"/>
    <cellStyle name="Normal 22 3 3 2" xfId="1827"/>
    <cellStyle name="Normal 22 3 3 2 2" xfId="1828"/>
    <cellStyle name="Normal 22 3 3 3" xfId="1829"/>
    <cellStyle name="Normal 22 3 4" xfId="1830"/>
    <cellStyle name="Normal 22 3 4 2" xfId="1831"/>
    <cellStyle name="Normal 22 3 5" xfId="1832"/>
    <cellStyle name="Normal 22 4" xfId="1833"/>
    <cellStyle name="Normal 22 4 2" xfId="1834"/>
    <cellStyle name="Normal 22 4 2 2" xfId="1835"/>
    <cellStyle name="Normal 22 4 2 2 2" xfId="1836"/>
    <cellStyle name="Normal 22 4 2 2 2 2" xfId="1837"/>
    <cellStyle name="Normal 22 4 2 2 3" xfId="1838"/>
    <cellStyle name="Normal 22 4 2 3" xfId="1839"/>
    <cellStyle name="Normal 22 4 2 3 2" xfId="1840"/>
    <cellStyle name="Normal 22 4 2 4" xfId="1841"/>
    <cellStyle name="Normal 22 4 3" xfId="1842"/>
    <cellStyle name="Normal 22 4 3 2" xfId="1843"/>
    <cellStyle name="Normal 22 4 3 2 2" xfId="1844"/>
    <cellStyle name="Normal 22 4 3 3" xfId="1845"/>
    <cellStyle name="Normal 22 4 4" xfId="1846"/>
    <cellStyle name="Normal 22 4 4 2" xfId="1847"/>
    <cellStyle name="Normal 22 4 5" xfId="1848"/>
    <cellStyle name="Normal 22 5" xfId="1849"/>
    <cellStyle name="Normal 22 5 2" xfId="1850"/>
    <cellStyle name="Normal 22 5 2 2" xfId="1851"/>
    <cellStyle name="Normal 22 5 2 2 2" xfId="1852"/>
    <cellStyle name="Normal 22 5 2 2 2 2" xfId="1853"/>
    <cellStyle name="Normal 22 5 2 2 3" xfId="1854"/>
    <cellStyle name="Normal 22 5 2 3" xfId="1855"/>
    <cellStyle name="Normal 22 5 2 3 2" xfId="1856"/>
    <cellStyle name="Normal 22 5 2 4" xfId="1857"/>
    <cellStyle name="Normal 22 5 3" xfId="1858"/>
    <cellStyle name="Normal 22 5 3 2" xfId="1859"/>
    <cellStyle name="Normal 22 5 3 2 2" xfId="1860"/>
    <cellStyle name="Normal 22 5 3 3" xfId="1861"/>
    <cellStyle name="Normal 22 5 4" xfId="1862"/>
    <cellStyle name="Normal 22 5 4 2" xfId="1863"/>
    <cellStyle name="Normal 22 5 5" xfId="1864"/>
    <cellStyle name="Normal 22 6" xfId="1865"/>
    <cellStyle name="Normal 22 6 2" xfId="1866"/>
    <cellStyle name="Normal 22 6 2 2" xfId="1867"/>
    <cellStyle name="Normal 22 6 2 2 2" xfId="1868"/>
    <cellStyle name="Normal 22 6 2 2 2 2" xfId="1869"/>
    <cellStyle name="Normal 22 6 2 2 3" xfId="1870"/>
    <cellStyle name="Normal 22 6 2 3" xfId="1871"/>
    <cellStyle name="Normal 22 6 2 3 2" xfId="1872"/>
    <cellStyle name="Normal 22 6 2 4" xfId="1873"/>
    <cellStyle name="Normal 22 6 3" xfId="1874"/>
    <cellStyle name="Normal 22 6 3 2" xfId="1875"/>
    <cellStyle name="Normal 22 6 3 2 2" xfId="1876"/>
    <cellStyle name="Normal 22 6 3 3" xfId="1877"/>
    <cellStyle name="Normal 22 6 4" xfId="1878"/>
    <cellStyle name="Normal 22 6 4 2" xfId="1879"/>
    <cellStyle name="Normal 22 6 5" xfId="1880"/>
    <cellStyle name="Normal 22 7" xfId="1881"/>
    <cellStyle name="Normal 22 7 2" xfId="1882"/>
    <cellStyle name="Normal 22 7 2 2" xfId="1883"/>
    <cellStyle name="Normal 22 7 2 2 2" xfId="1884"/>
    <cellStyle name="Normal 22 7 2 2 2 2" xfId="1885"/>
    <cellStyle name="Normal 22 7 2 2 3" xfId="1886"/>
    <cellStyle name="Normal 22 7 2 3" xfId="1887"/>
    <cellStyle name="Normal 22 7 2 3 2" xfId="1888"/>
    <cellStyle name="Normal 22 7 2 4" xfId="1889"/>
    <cellStyle name="Normal 22 7 3" xfId="1890"/>
    <cellStyle name="Normal 22 7 3 2" xfId="1891"/>
    <cellStyle name="Normal 22 7 3 2 2" xfId="1892"/>
    <cellStyle name="Normal 22 7 3 3" xfId="1893"/>
    <cellStyle name="Normal 22 7 4" xfId="1894"/>
    <cellStyle name="Normal 22 7 4 2" xfId="1895"/>
    <cellStyle name="Normal 22 7 5" xfId="1896"/>
    <cellStyle name="Normal 22 8" xfId="1897"/>
    <cellStyle name="Normal 22 8 2" xfId="1898"/>
    <cellStyle name="Normal 22 8 2 2" xfId="1899"/>
    <cellStyle name="Normal 22 8 2 2 2" xfId="1900"/>
    <cellStyle name="Normal 22 8 2 2 2 2" xfId="1901"/>
    <cellStyle name="Normal 22 8 2 2 3" xfId="1902"/>
    <cellStyle name="Normal 22 8 2 3" xfId="1903"/>
    <cellStyle name="Normal 22 8 2 3 2" xfId="1904"/>
    <cellStyle name="Normal 22 8 2 4" xfId="1905"/>
    <cellStyle name="Normal 22 8 3" xfId="1906"/>
    <cellStyle name="Normal 22 8 3 2" xfId="1907"/>
    <cellStyle name="Normal 22 8 3 2 2" xfId="1908"/>
    <cellStyle name="Normal 22 8 3 3" xfId="1909"/>
    <cellStyle name="Normal 22 8 4" xfId="1910"/>
    <cellStyle name="Normal 22 8 4 2" xfId="1911"/>
    <cellStyle name="Normal 22 8 5" xfId="1912"/>
    <cellStyle name="Normal 22 9" xfId="1913"/>
    <cellStyle name="Normal 22 9 2" xfId="1914"/>
    <cellStyle name="Normal 22 9 2 2" xfId="1915"/>
    <cellStyle name="Normal 22 9 2 2 2" xfId="1916"/>
    <cellStyle name="Normal 22 9 2 3" xfId="1917"/>
    <cellStyle name="Normal 22 9 3" xfId="1918"/>
    <cellStyle name="Normal 22 9 3 2" xfId="1919"/>
    <cellStyle name="Normal 22 9 4" xfId="1920"/>
    <cellStyle name="Normal 220" xfId="1921"/>
    <cellStyle name="Normal 221" xfId="1922"/>
    <cellStyle name="Normal 223" xfId="1923"/>
    <cellStyle name="Normal 224" xfId="1924"/>
    <cellStyle name="Normal 225" xfId="1925"/>
    <cellStyle name="Normal 227" xfId="1926"/>
    <cellStyle name="Normal 227 10" xfId="1927"/>
    <cellStyle name="Normal 227 11" xfId="1928"/>
    <cellStyle name="Normal 227 12" xfId="1929"/>
    <cellStyle name="Normal 227 13" xfId="1930"/>
    <cellStyle name="Normal 227 14" xfId="1931"/>
    <cellStyle name="Normal 227 2" xfId="1932"/>
    <cellStyle name="Normal 227 3" xfId="1933"/>
    <cellStyle name="Normal 227 4" xfId="1934"/>
    <cellStyle name="Normal 227 5" xfId="1935"/>
    <cellStyle name="Normal 227 6" xfId="1936"/>
    <cellStyle name="Normal 227 7" xfId="1937"/>
    <cellStyle name="Normal 227 8" xfId="1938"/>
    <cellStyle name="Normal 227 9" xfId="1939"/>
    <cellStyle name="Normal 23" xfId="1940"/>
    <cellStyle name="Normal 23 2" xfId="1941"/>
    <cellStyle name="Normal 23 3" xfId="1942"/>
    <cellStyle name="Normal 23_Reporting Format_all forms" xfId="1943"/>
    <cellStyle name="Normal 237" xfId="1944"/>
    <cellStyle name="Normal 237 10" xfId="1945"/>
    <cellStyle name="Normal 237 11" xfId="1946"/>
    <cellStyle name="Normal 237 12" xfId="1947"/>
    <cellStyle name="Normal 237 13" xfId="1948"/>
    <cellStyle name="Normal 237 14" xfId="1949"/>
    <cellStyle name="Normal 237 2" xfId="1950"/>
    <cellStyle name="Normal 237 3" xfId="1951"/>
    <cellStyle name="Normal 237 4" xfId="1952"/>
    <cellStyle name="Normal 237 5" xfId="1953"/>
    <cellStyle name="Normal 237 6" xfId="1954"/>
    <cellStyle name="Normal 237 7" xfId="1955"/>
    <cellStyle name="Normal 237 8" xfId="1956"/>
    <cellStyle name="Normal 237 9" xfId="1957"/>
    <cellStyle name="Normal 238" xfId="1958"/>
    <cellStyle name="Normal 238 10" xfId="1959"/>
    <cellStyle name="Normal 238 11" xfId="1960"/>
    <cellStyle name="Normal 238 12" xfId="1961"/>
    <cellStyle name="Normal 238 13" xfId="1962"/>
    <cellStyle name="Normal 238 14" xfId="1963"/>
    <cellStyle name="Normal 238 2" xfId="1964"/>
    <cellStyle name="Normal 238 3" xfId="1965"/>
    <cellStyle name="Normal 238 4" xfId="1966"/>
    <cellStyle name="Normal 238 5" xfId="1967"/>
    <cellStyle name="Normal 238 6" xfId="1968"/>
    <cellStyle name="Normal 238 7" xfId="1969"/>
    <cellStyle name="Normal 238 8" xfId="1970"/>
    <cellStyle name="Normal 238 9" xfId="1971"/>
    <cellStyle name="Normal 239" xfId="1972"/>
    <cellStyle name="Normal 239 10" xfId="1973"/>
    <cellStyle name="Normal 239 11" xfId="1974"/>
    <cellStyle name="Normal 239 12" xfId="1975"/>
    <cellStyle name="Normal 239 13" xfId="1976"/>
    <cellStyle name="Normal 239 14" xfId="1977"/>
    <cellStyle name="Normal 239 2" xfId="1978"/>
    <cellStyle name="Normal 239 3" xfId="1979"/>
    <cellStyle name="Normal 239 4" xfId="1980"/>
    <cellStyle name="Normal 239 5" xfId="1981"/>
    <cellStyle name="Normal 239 6" xfId="1982"/>
    <cellStyle name="Normal 239 7" xfId="1983"/>
    <cellStyle name="Normal 239 8" xfId="1984"/>
    <cellStyle name="Normal 239 9" xfId="1985"/>
    <cellStyle name="Normal 24" xfId="1986"/>
    <cellStyle name="Normal 24 10" xfId="1987"/>
    <cellStyle name="Normal 24 10 2" xfId="1988"/>
    <cellStyle name="Normal 24 10 2 2" xfId="1989"/>
    <cellStyle name="Normal 24 10 3" xfId="1990"/>
    <cellStyle name="Normal 24 11" xfId="1991"/>
    <cellStyle name="Normal 24 12" xfId="1992"/>
    <cellStyle name="Normal 24 2" xfId="1993"/>
    <cellStyle name="Normal 24 2 2" xfId="1994"/>
    <cellStyle name="Normal 24 3" xfId="1995"/>
    <cellStyle name="Normal 24 3 2" xfId="1996"/>
    <cellStyle name="Normal 24 3 2 2" xfId="1997"/>
    <cellStyle name="Normal 24 3 2 2 2" xfId="1998"/>
    <cellStyle name="Normal 24 3 2 2 2 2" xfId="1999"/>
    <cellStyle name="Normal 24 3 2 2 3" xfId="2000"/>
    <cellStyle name="Normal 24 3 2 3" xfId="2001"/>
    <cellStyle name="Normal 24 3 2 3 2" xfId="2002"/>
    <cellStyle name="Normal 24 3 2 4" xfId="2003"/>
    <cellStyle name="Normal 24 3 3" xfId="2004"/>
    <cellStyle name="Normal 24 3 3 2" xfId="2005"/>
    <cellStyle name="Normal 24 3 3 2 2" xfId="2006"/>
    <cellStyle name="Normal 24 3 3 3" xfId="2007"/>
    <cellStyle name="Normal 24 3 4" xfId="2008"/>
    <cellStyle name="Normal 24 3 4 2" xfId="2009"/>
    <cellStyle name="Normal 24 3 5" xfId="2010"/>
    <cellStyle name="Normal 24 4" xfId="2011"/>
    <cellStyle name="Normal 24 4 2" xfId="2012"/>
    <cellStyle name="Normal 24 4 2 2" xfId="2013"/>
    <cellStyle name="Normal 24 4 2 2 2" xfId="2014"/>
    <cellStyle name="Normal 24 4 2 2 2 2" xfId="2015"/>
    <cellStyle name="Normal 24 4 2 2 3" xfId="2016"/>
    <cellStyle name="Normal 24 4 2 3" xfId="2017"/>
    <cellStyle name="Normal 24 4 2 3 2" xfId="2018"/>
    <cellStyle name="Normal 24 4 2 4" xfId="2019"/>
    <cellStyle name="Normal 24 4 3" xfId="2020"/>
    <cellStyle name="Normal 24 4 3 2" xfId="2021"/>
    <cellStyle name="Normal 24 4 3 2 2" xfId="2022"/>
    <cellStyle name="Normal 24 4 3 3" xfId="2023"/>
    <cellStyle name="Normal 24 4 4" xfId="2024"/>
    <cellStyle name="Normal 24 4 4 2" xfId="2025"/>
    <cellStyle name="Normal 24 4 5" xfId="2026"/>
    <cellStyle name="Normal 24 5" xfId="2027"/>
    <cellStyle name="Normal 24 5 2" xfId="2028"/>
    <cellStyle name="Normal 24 5 2 2" xfId="2029"/>
    <cellStyle name="Normal 24 5 2 2 2" xfId="2030"/>
    <cellStyle name="Normal 24 5 2 2 2 2" xfId="2031"/>
    <cellStyle name="Normal 24 5 2 2 3" xfId="2032"/>
    <cellStyle name="Normal 24 5 2 3" xfId="2033"/>
    <cellStyle name="Normal 24 5 2 3 2" xfId="2034"/>
    <cellStyle name="Normal 24 5 2 4" xfId="2035"/>
    <cellStyle name="Normal 24 5 3" xfId="2036"/>
    <cellStyle name="Normal 24 5 3 2" xfId="2037"/>
    <cellStyle name="Normal 24 5 3 2 2" xfId="2038"/>
    <cellStyle name="Normal 24 5 3 3" xfId="2039"/>
    <cellStyle name="Normal 24 5 4" xfId="2040"/>
    <cellStyle name="Normal 24 5 4 2" xfId="2041"/>
    <cellStyle name="Normal 24 5 5" xfId="2042"/>
    <cellStyle name="Normal 24 6" xfId="2043"/>
    <cellStyle name="Normal 24 6 2" xfId="2044"/>
    <cellStyle name="Normal 24 6 2 2" xfId="2045"/>
    <cellStyle name="Normal 24 6 2 2 2" xfId="2046"/>
    <cellStyle name="Normal 24 6 2 2 2 2" xfId="2047"/>
    <cellStyle name="Normal 24 6 2 2 3" xfId="2048"/>
    <cellStyle name="Normal 24 6 2 3" xfId="2049"/>
    <cellStyle name="Normal 24 6 2 3 2" xfId="2050"/>
    <cellStyle name="Normal 24 6 2 4" xfId="2051"/>
    <cellStyle name="Normal 24 6 3" xfId="2052"/>
    <cellStyle name="Normal 24 6 3 2" xfId="2053"/>
    <cellStyle name="Normal 24 6 3 2 2" xfId="2054"/>
    <cellStyle name="Normal 24 6 3 3" xfId="2055"/>
    <cellStyle name="Normal 24 6 4" xfId="2056"/>
    <cellStyle name="Normal 24 6 4 2" xfId="2057"/>
    <cellStyle name="Normal 24 6 5" xfId="2058"/>
    <cellStyle name="Normal 24 7" xfId="2059"/>
    <cellStyle name="Normal 24 7 2" xfId="2060"/>
    <cellStyle name="Normal 24 7 2 2" xfId="2061"/>
    <cellStyle name="Normal 24 7 2 2 2" xfId="2062"/>
    <cellStyle name="Normal 24 7 2 2 2 2" xfId="2063"/>
    <cellStyle name="Normal 24 7 2 2 3" xfId="2064"/>
    <cellStyle name="Normal 24 7 2 3" xfId="2065"/>
    <cellStyle name="Normal 24 7 2 3 2" xfId="2066"/>
    <cellStyle name="Normal 24 7 2 4" xfId="2067"/>
    <cellStyle name="Normal 24 7 3" xfId="2068"/>
    <cellStyle name="Normal 24 7 3 2" xfId="2069"/>
    <cellStyle name="Normal 24 7 3 2 2" xfId="2070"/>
    <cellStyle name="Normal 24 7 3 3" xfId="2071"/>
    <cellStyle name="Normal 24 7 4" xfId="2072"/>
    <cellStyle name="Normal 24 7 4 2" xfId="2073"/>
    <cellStyle name="Normal 24 7 5" xfId="2074"/>
    <cellStyle name="Normal 24 8" xfId="2075"/>
    <cellStyle name="Normal 24 8 2" xfId="2076"/>
    <cellStyle name="Normal 24 8 2 2" xfId="2077"/>
    <cellStyle name="Normal 24 8 2 2 2" xfId="2078"/>
    <cellStyle name="Normal 24 8 2 2 2 2" xfId="2079"/>
    <cellStyle name="Normal 24 8 2 2 3" xfId="2080"/>
    <cellStyle name="Normal 24 8 2 3" xfId="2081"/>
    <cellStyle name="Normal 24 8 2 3 2" xfId="2082"/>
    <cellStyle name="Normal 24 8 2 4" xfId="2083"/>
    <cellStyle name="Normal 24 8 3" xfId="2084"/>
    <cellStyle name="Normal 24 8 3 2" xfId="2085"/>
    <cellStyle name="Normal 24 8 3 2 2" xfId="2086"/>
    <cellStyle name="Normal 24 8 3 3" xfId="2087"/>
    <cellStyle name="Normal 24 8 4" xfId="2088"/>
    <cellStyle name="Normal 24 8 4 2" xfId="2089"/>
    <cellStyle name="Normal 24 8 5" xfId="2090"/>
    <cellStyle name="Normal 24 9" xfId="2091"/>
    <cellStyle name="Normal 24 9 2" xfId="2092"/>
    <cellStyle name="Normal 24 9 2 2" xfId="2093"/>
    <cellStyle name="Normal 24 9 2 2 2" xfId="2094"/>
    <cellStyle name="Normal 24 9 2 3" xfId="2095"/>
    <cellStyle name="Normal 24 9 3" xfId="2096"/>
    <cellStyle name="Normal 24 9 3 2" xfId="2097"/>
    <cellStyle name="Normal 24 9 4" xfId="2098"/>
    <cellStyle name="Normal 240 2" xfId="2099"/>
    <cellStyle name="Normal 240 3" xfId="2100"/>
    <cellStyle name="Normal 240 4" xfId="2101"/>
    <cellStyle name="Normal 240 5" xfId="2102"/>
    <cellStyle name="Normal 241 2" xfId="2103"/>
    <cellStyle name="Normal 241 3" xfId="2104"/>
    <cellStyle name="Normal 241 4" xfId="2105"/>
    <cellStyle name="Normal 241 5" xfId="2106"/>
    <cellStyle name="Normal 242 2" xfId="2107"/>
    <cellStyle name="Normal 242 3" xfId="2108"/>
    <cellStyle name="Normal 242 4" xfId="2109"/>
    <cellStyle name="Normal 242 5" xfId="2110"/>
    <cellStyle name="Normal 243 2" xfId="2111"/>
    <cellStyle name="Normal 243 3" xfId="2112"/>
    <cellStyle name="Normal 243 4" xfId="2113"/>
    <cellStyle name="Normal 243 5" xfId="2114"/>
    <cellStyle name="Normal 244 2" xfId="2115"/>
    <cellStyle name="Normal 244 3" xfId="2116"/>
    <cellStyle name="Normal 244 4" xfId="2117"/>
    <cellStyle name="Normal 244 5" xfId="2118"/>
    <cellStyle name="Normal 245 2" xfId="2119"/>
    <cellStyle name="Normal 245 3" xfId="2120"/>
    <cellStyle name="Normal 245 4" xfId="2121"/>
    <cellStyle name="Normal 245 5" xfId="2122"/>
    <cellStyle name="Normal 25" xfId="2123"/>
    <cellStyle name="Normal 25 2" xfId="2124"/>
    <cellStyle name="Normal 250" xfId="2125"/>
    <cellStyle name="Normal 251" xfId="2126"/>
    <cellStyle name="Normal 253" xfId="2127"/>
    <cellStyle name="Normal 255" xfId="2128"/>
    <cellStyle name="Normal 26" xfId="2129"/>
    <cellStyle name="Normal 26 10" xfId="2130"/>
    <cellStyle name="Normal 26 10 2" xfId="2131"/>
    <cellStyle name="Normal 26 10 2 2" xfId="2132"/>
    <cellStyle name="Normal 26 10 3" xfId="2133"/>
    <cellStyle name="Normal 26 11" xfId="2134"/>
    <cellStyle name="Normal 26 12" xfId="2135"/>
    <cellStyle name="Normal 26 2" xfId="2136"/>
    <cellStyle name="Normal 26 3" xfId="2137"/>
    <cellStyle name="Normal 26 3 2" xfId="2138"/>
    <cellStyle name="Normal 26 3 2 2" xfId="2139"/>
    <cellStyle name="Normal 26 3 2 2 2" xfId="2140"/>
    <cellStyle name="Normal 26 3 2 2 2 2" xfId="2141"/>
    <cellStyle name="Normal 26 3 2 2 3" xfId="2142"/>
    <cellStyle name="Normal 26 3 2 3" xfId="2143"/>
    <cellStyle name="Normal 26 3 2 3 2" xfId="2144"/>
    <cellStyle name="Normal 26 3 2 4" xfId="2145"/>
    <cellStyle name="Normal 26 3 3" xfId="2146"/>
    <cellStyle name="Normal 26 3 3 2" xfId="2147"/>
    <cellStyle name="Normal 26 3 3 2 2" xfId="2148"/>
    <cellStyle name="Normal 26 3 3 3" xfId="2149"/>
    <cellStyle name="Normal 26 3 4" xfId="2150"/>
    <cellStyle name="Normal 26 3 4 2" xfId="2151"/>
    <cellStyle name="Normal 26 3 5" xfId="2152"/>
    <cellStyle name="Normal 26 4" xfId="2153"/>
    <cellStyle name="Normal 26 4 2" xfId="2154"/>
    <cellStyle name="Normal 26 4 2 2" xfId="2155"/>
    <cellStyle name="Normal 26 4 2 2 2" xfId="2156"/>
    <cellStyle name="Normal 26 4 2 2 2 2" xfId="2157"/>
    <cellStyle name="Normal 26 4 2 2 3" xfId="2158"/>
    <cellStyle name="Normal 26 4 2 3" xfId="2159"/>
    <cellStyle name="Normal 26 4 2 3 2" xfId="2160"/>
    <cellStyle name="Normal 26 4 2 4" xfId="2161"/>
    <cellStyle name="Normal 26 4 3" xfId="2162"/>
    <cellStyle name="Normal 26 4 3 2" xfId="2163"/>
    <cellStyle name="Normal 26 4 3 2 2" xfId="2164"/>
    <cellStyle name="Normal 26 4 3 3" xfId="2165"/>
    <cellStyle name="Normal 26 4 4" xfId="2166"/>
    <cellStyle name="Normal 26 4 4 2" xfId="2167"/>
    <cellStyle name="Normal 26 4 5" xfId="2168"/>
    <cellStyle name="Normal 26 5" xfId="2169"/>
    <cellStyle name="Normal 26 5 2" xfId="2170"/>
    <cellStyle name="Normal 26 5 2 2" xfId="2171"/>
    <cellStyle name="Normal 26 5 2 2 2" xfId="2172"/>
    <cellStyle name="Normal 26 5 2 2 2 2" xfId="2173"/>
    <cellStyle name="Normal 26 5 2 2 3" xfId="2174"/>
    <cellStyle name="Normal 26 5 2 3" xfId="2175"/>
    <cellStyle name="Normal 26 5 2 3 2" xfId="2176"/>
    <cellStyle name="Normal 26 5 2 4" xfId="2177"/>
    <cellStyle name="Normal 26 5 3" xfId="2178"/>
    <cellStyle name="Normal 26 5 3 2" xfId="2179"/>
    <cellStyle name="Normal 26 5 3 2 2" xfId="2180"/>
    <cellStyle name="Normal 26 5 3 3" xfId="2181"/>
    <cellStyle name="Normal 26 5 4" xfId="2182"/>
    <cellStyle name="Normal 26 5 4 2" xfId="2183"/>
    <cellStyle name="Normal 26 5 5" xfId="2184"/>
    <cellStyle name="Normal 26 6" xfId="2185"/>
    <cellStyle name="Normal 26 6 2" xfId="2186"/>
    <cellStyle name="Normal 26 6 2 2" xfId="2187"/>
    <cellStyle name="Normal 26 6 2 2 2" xfId="2188"/>
    <cellStyle name="Normal 26 6 2 2 2 2" xfId="2189"/>
    <cellStyle name="Normal 26 6 2 2 3" xfId="2190"/>
    <cellStyle name="Normal 26 6 2 3" xfId="2191"/>
    <cellStyle name="Normal 26 6 2 3 2" xfId="2192"/>
    <cellStyle name="Normal 26 6 2 4" xfId="2193"/>
    <cellStyle name="Normal 26 6 3" xfId="2194"/>
    <cellStyle name="Normal 26 6 3 2" xfId="2195"/>
    <cellStyle name="Normal 26 6 3 2 2" xfId="2196"/>
    <cellStyle name="Normal 26 6 3 3" xfId="2197"/>
    <cellStyle name="Normal 26 6 4" xfId="2198"/>
    <cellStyle name="Normal 26 6 4 2" xfId="2199"/>
    <cellStyle name="Normal 26 6 5" xfId="2200"/>
    <cellStyle name="Normal 26 7" xfId="2201"/>
    <cellStyle name="Normal 26 7 2" xfId="2202"/>
    <cellStyle name="Normal 26 7 2 2" xfId="2203"/>
    <cellStyle name="Normal 26 7 2 2 2" xfId="2204"/>
    <cellStyle name="Normal 26 7 2 2 2 2" xfId="2205"/>
    <cellStyle name="Normal 26 7 2 2 3" xfId="2206"/>
    <cellStyle name="Normal 26 7 2 3" xfId="2207"/>
    <cellStyle name="Normal 26 7 2 3 2" xfId="2208"/>
    <cellStyle name="Normal 26 7 2 4" xfId="2209"/>
    <cellStyle name="Normal 26 7 3" xfId="2210"/>
    <cellStyle name="Normal 26 7 3 2" xfId="2211"/>
    <cellStyle name="Normal 26 7 3 2 2" xfId="2212"/>
    <cellStyle name="Normal 26 7 3 3" xfId="2213"/>
    <cellStyle name="Normal 26 7 4" xfId="2214"/>
    <cellStyle name="Normal 26 7 4 2" xfId="2215"/>
    <cellStyle name="Normal 26 7 5" xfId="2216"/>
    <cellStyle name="Normal 26 8" xfId="2217"/>
    <cellStyle name="Normal 26 8 2" xfId="2218"/>
    <cellStyle name="Normal 26 8 2 2" xfId="2219"/>
    <cellStyle name="Normal 26 8 2 2 2" xfId="2220"/>
    <cellStyle name="Normal 26 8 2 2 2 2" xfId="2221"/>
    <cellStyle name="Normal 26 8 2 2 3" xfId="2222"/>
    <cellStyle name="Normal 26 8 2 3" xfId="2223"/>
    <cellStyle name="Normal 26 8 2 3 2" xfId="2224"/>
    <cellStyle name="Normal 26 8 2 4" xfId="2225"/>
    <cellStyle name="Normal 26 8 3" xfId="2226"/>
    <cellStyle name="Normal 26 8 3 2" xfId="2227"/>
    <cellStyle name="Normal 26 8 3 2 2" xfId="2228"/>
    <cellStyle name="Normal 26 8 3 3" xfId="2229"/>
    <cellStyle name="Normal 26 8 4" xfId="2230"/>
    <cellStyle name="Normal 26 8 4 2" xfId="2231"/>
    <cellStyle name="Normal 26 8 5" xfId="2232"/>
    <cellStyle name="Normal 26 9" xfId="2233"/>
    <cellStyle name="Normal 26 9 2" xfId="2234"/>
    <cellStyle name="Normal 26 9 2 2" xfId="2235"/>
    <cellStyle name="Normal 26 9 2 2 2" xfId="2236"/>
    <cellStyle name="Normal 26 9 2 3" xfId="2237"/>
    <cellStyle name="Normal 26 9 3" xfId="2238"/>
    <cellStyle name="Normal 26 9 3 2" xfId="2239"/>
    <cellStyle name="Normal 26 9 4" xfId="2240"/>
    <cellStyle name="Normal 27" xfId="2241"/>
    <cellStyle name="Normal 27 2" xfId="2242"/>
    <cellStyle name="Normal 28" xfId="2243"/>
    <cellStyle name="Normal 28 10" xfId="2244"/>
    <cellStyle name="Normal 28 10 2" xfId="2245"/>
    <cellStyle name="Normal 28 10 2 2" xfId="2246"/>
    <cellStyle name="Normal 28 10 3" xfId="2247"/>
    <cellStyle name="Normal 28 11" xfId="2248"/>
    <cellStyle name="Normal 28 12" xfId="2249"/>
    <cellStyle name="Normal 28 2" xfId="2250"/>
    <cellStyle name="Normal 28 3" xfId="2251"/>
    <cellStyle name="Normal 28 3 2" xfId="2252"/>
    <cellStyle name="Normal 28 3 2 2" xfId="2253"/>
    <cellStyle name="Normal 28 3 2 2 2" xfId="2254"/>
    <cellStyle name="Normal 28 3 2 2 2 2" xfId="2255"/>
    <cellStyle name="Normal 28 3 2 2 3" xfId="2256"/>
    <cellStyle name="Normal 28 3 2 3" xfId="2257"/>
    <cellStyle name="Normal 28 3 2 3 2" xfId="2258"/>
    <cellStyle name="Normal 28 3 2 4" xfId="2259"/>
    <cellStyle name="Normal 28 3 3" xfId="2260"/>
    <cellStyle name="Normal 28 3 3 2" xfId="2261"/>
    <cellStyle name="Normal 28 3 3 2 2" xfId="2262"/>
    <cellStyle name="Normal 28 3 3 3" xfId="2263"/>
    <cellStyle name="Normal 28 3 4" xfId="2264"/>
    <cellStyle name="Normal 28 3 4 2" xfId="2265"/>
    <cellStyle name="Normal 28 3 5" xfId="2266"/>
    <cellStyle name="Normal 28 4" xfId="2267"/>
    <cellStyle name="Normal 28 4 2" xfId="2268"/>
    <cellStyle name="Normal 28 4 2 2" xfId="2269"/>
    <cellStyle name="Normal 28 4 2 2 2" xfId="2270"/>
    <cellStyle name="Normal 28 4 2 2 2 2" xfId="2271"/>
    <cellStyle name="Normal 28 4 2 2 3" xfId="2272"/>
    <cellStyle name="Normal 28 4 2 3" xfId="2273"/>
    <cellStyle name="Normal 28 4 2 3 2" xfId="2274"/>
    <cellStyle name="Normal 28 4 2 4" xfId="2275"/>
    <cellStyle name="Normal 28 4 3" xfId="2276"/>
    <cellStyle name="Normal 28 4 3 2" xfId="2277"/>
    <cellStyle name="Normal 28 4 3 2 2" xfId="2278"/>
    <cellStyle name="Normal 28 4 3 3" xfId="2279"/>
    <cellStyle name="Normal 28 4 4" xfId="2280"/>
    <cellStyle name="Normal 28 4 4 2" xfId="2281"/>
    <cellStyle name="Normal 28 4 5" xfId="2282"/>
    <cellStyle name="Normal 28 5" xfId="2283"/>
    <cellStyle name="Normal 28 5 2" xfId="2284"/>
    <cellStyle name="Normal 28 5 2 2" xfId="2285"/>
    <cellStyle name="Normal 28 5 2 2 2" xfId="2286"/>
    <cellStyle name="Normal 28 5 2 2 2 2" xfId="2287"/>
    <cellStyle name="Normal 28 5 2 2 3" xfId="2288"/>
    <cellStyle name="Normal 28 5 2 3" xfId="2289"/>
    <cellStyle name="Normal 28 5 2 3 2" xfId="2290"/>
    <cellStyle name="Normal 28 5 2 4" xfId="2291"/>
    <cellStyle name="Normal 28 5 3" xfId="2292"/>
    <cellStyle name="Normal 28 5 3 2" xfId="2293"/>
    <cellStyle name="Normal 28 5 3 2 2" xfId="2294"/>
    <cellStyle name="Normal 28 5 3 3" xfId="2295"/>
    <cellStyle name="Normal 28 5 4" xfId="2296"/>
    <cellStyle name="Normal 28 5 4 2" xfId="2297"/>
    <cellStyle name="Normal 28 5 5" xfId="2298"/>
    <cellStyle name="Normal 28 6" xfId="2299"/>
    <cellStyle name="Normal 28 6 2" xfId="2300"/>
    <cellStyle name="Normal 28 6 2 2" xfId="2301"/>
    <cellStyle name="Normal 28 6 2 2 2" xfId="2302"/>
    <cellStyle name="Normal 28 6 2 2 2 2" xfId="2303"/>
    <cellStyle name="Normal 28 6 2 2 3" xfId="2304"/>
    <cellStyle name="Normal 28 6 2 3" xfId="2305"/>
    <cellStyle name="Normal 28 6 2 3 2" xfId="2306"/>
    <cellStyle name="Normal 28 6 2 4" xfId="2307"/>
    <cellStyle name="Normal 28 6 3" xfId="2308"/>
    <cellStyle name="Normal 28 6 3 2" xfId="2309"/>
    <cellStyle name="Normal 28 6 3 2 2" xfId="2310"/>
    <cellStyle name="Normal 28 6 3 3" xfId="2311"/>
    <cellStyle name="Normal 28 6 4" xfId="2312"/>
    <cellStyle name="Normal 28 6 4 2" xfId="2313"/>
    <cellStyle name="Normal 28 6 5" xfId="2314"/>
    <cellStyle name="Normal 28 7" xfId="2315"/>
    <cellStyle name="Normal 28 7 2" xfId="2316"/>
    <cellStyle name="Normal 28 7 2 2" xfId="2317"/>
    <cellStyle name="Normal 28 7 2 2 2" xfId="2318"/>
    <cellStyle name="Normal 28 7 2 2 2 2" xfId="2319"/>
    <cellStyle name="Normal 28 7 2 2 3" xfId="2320"/>
    <cellStyle name="Normal 28 7 2 3" xfId="2321"/>
    <cellStyle name="Normal 28 7 2 3 2" xfId="2322"/>
    <cellStyle name="Normal 28 7 2 4" xfId="2323"/>
    <cellStyle name="Normal 28 7 3" xfId="2324"/>
    <cellStyle name="Normal 28 7 3 2" xfId="2325"/>
    <cellStyle name="Normal 28 7 3 2 2" xfId="2326"/>
    <cellStyle name="Normal 28 7 3 3" xfId="2327"/>
    <cellStyle name="Normal 28 7 4" xfId="2328"/>
    <cellStyle name="Normal 28 7 4 2" xfId="2329"/>
    <cellStyle name="Normal 28 7 5" xfId="2330"/>
    <cellStyle name="Normal 28 8" xfId="2331"/>
    <cellStyle name="Normal 28 8 2" xfId="2332"/>
    <cellStyle name="Normal 28 8 2 2" xfId="2333"/>
    <cellStyle name="Normal 28 8 2 2 2" xfId="2334"/>
    <cellStyle name="Normal 28 8 2 2 2 2" xfId="2335"/>
    <cellStyle name="Normal 28 8 2 2 3" xfId="2336"/>
    <cellStyle name="Normal 28 8 2 3" xfId="2337"/>
    <cellStyle name="Normal 28 8 2 3 2" xfId="2338"/>
    <cellStyle name="Normal 28 8 2 4" xfId="2339"/>
    <cellStyle name="Normal 28 8 3" xfId="2340"/>
    <cellStyle name="Normal 28 8 3 2" xfId="2341"/>
    <cellStyle name="Normal 28 8 3 2 2" xfId="2342"/>
    <cellStyle name="Normal 28 8 3 3" xfId="2343"/>
    <cellStyle name="Normal 28 8 4" xfId="2344"/>
    <cellStyle name="Normal 28 8 4 2" xfId="2345"/>
    <cellStyle name="Normal 28 8 5" xfId="2346"/>
    <cellStyle name="Normal 28 9" xfId="2347"/>
    <cellStyle name="Normal 28 9 2" xfId="2348"/>
    <cellStyle name="Normal 28 9 2 2" xfId="2349"/>
    <cellStyle name="Normal 28 9 2 2 2" xfId="2350"/>
    <cellStyle name="Normal 28 9 2 3" xfId="2351"/>
    <cellStyle name="Normal 28 9 3" xfId="2352"/>
    <cellStyle name="Normal 28 9 3 2" xfId="2353"/>
    <cellStyle name="Normal 28 9 4" xfId="2354"/>
    <cellStyle name="Normal 29" xfId="2355"/>
    <cellStyle name="Normal 29 10" xfId="2356"/>
    <cellStyle name="Normal 29 10 2" xfId="2357"/>
    <cellStyle name="Normal 29 10 2 2" xfId="2358"/>
    <cellStyle name="Normal 29 10 3" xfId="2359"/>
    <cellStyle name="Normal 29 11" xfId="2360"/>
    <cellStyle name="Normal 29 12" xfId="2361"/>
    <cellStyle name="Normal 29 2" xfId="2362"/>
    <cellStyle name="Normal 29 3" xfId="2363"/>
    <cellStyle name="Normal 29 3 2" xfId="2364"/>
    <cellStyle name="Normal 29 3 2 2" xfId="2365"/>
    <cellStyle name="Normal 29 3 2 2 2" xfId="2366"/>
    <cellStyle name="Normal 29 3 2 2 2 2" xfId="2367"/>
    <cellStyle name="Normal 29 3 2 2 3" xfId="2368"/>
    <cellStyle name="Normal 29 3 2 3" xfId="2369"/>
    <cellStyle name="Normal 29 3 2 3 2" xfId="2370"/>
    <cellStyle name="Normal 29 3 2 4" xfId="2371"/>
    <cellStyle name="Normal 29 3 3" xfId="2372"/>
    <cellStyle name="Normal 29 3 3 2" xfId="2373"/>
    <cellStyle name="Normal 29 3 3 2 2" xfId="2374"/>
    <cellStyle name="Normal 29 3 3 3" xfId="2375"/>
    <cellStyle name="Normal 29 3 4" xfId="2376"/>
    <cellStyle name="Normal 29 3 4 2" xfId="2377"/>
    <cellStyle name="Normal 29 3 5" xfId="2378"/>
    <cellStyle name="Normal 29 4" xfId="2379"/>
    <cellStyle name="Normal 29 4 2" xfId="2380"/>
    <cellStyle name="Normal 29 4 2 2" xfId="2381"/>
    <cellStyle name="Normal 29 4 2 2 2" xfId="2382"/>
    <cellStyle name="Normal 29 4 2 2 2 2" xfId="2383"/>
    <cellStyle name="Normal 29 4 2 2 3" xfId="2384"/>
    <cellStyle name="Normal 29 4 2 3" xfId="2385"/>
    <cellStyle name="Normal 29 4 2 3 2" xfId="2386"/>
    <cellStyle name="Normal 29 4 2 4" xfId="2387"/>
    <cellStyle name="Normal 29 4 3" xfId="2388"/>
    <cellStyle name="Normal 29 4 3 2" xfId="2389"/>
    <cellStyle name="Normal 29 4 3 2 2" xfId="2390"/>
    <cellStyle name="Normal 29 4 3 3" xfId="2391"/>
    <cellStyle name="Normal 29 4 4" xfId="2392"/>
    <cellStyle name="Normal 29 4 4 2" xfId="2393"/>
    <cellStyle name="Normal 29 4 5" xfId="2394"/>
    <cellStyle name="Normal 29 5" xfId="2395"/>
    <cellStyle name="Normal 29 5 2" xfId="2396"/>
    <cellStyle name="Normal 29 5 2 2" xfId="2397"/>
    <cellStyle name="Normal 29 5 2 2 2" xfId="2398"/>
    <cellStyle name="Normal 29 5 2 2 2 2" xfId="2399"/>
    <cellStyle name="Normal 29 5 2 2 3" xfId="2400"/>
    <cellStyle name="Normal 29 5 2 3" xfId="2401"/>
    <cellStyle name="Normal 29 5 2 3 2" xfId="2402"/>
    <cellStyle name="Normal 29 5 2 4" xfId="2403"/>
    <cellStyle name="Normal 29 5 3" xfId="2404"/>
    <cellStyle name="Normal 29 5 3 2" xfId="2405"/>
    <cellStyle name="Normal 29 5 3 2 2" xfId="2406"/>
    <cellStyle name="Normal 29 5 3 3" xfId="2407"/>
    <cellStyle name="Normal 29 5 4" xfId="2408"/>
    <cellStyle name="Normal 29 5 4 2" xfId="2409"/>
    <cellStyle name="Normal 29 5 5" xfId="2410"/>
    <cellStyle name="Normal 29 6" xfId="2411"/>
    <cellStyle name="Normal 29 6 2" xfId="2412"/>
    <cellStyle name="Normal 29 6 2 2" xfId="2413"/>
    <cellStyle name="Normal 29 6 2 2 2" xfId="2414"/>
    <cellStyle name="Normal 29 6 2 2 2 2" xfId="2415"/>
    <cellStyle name="Normal 29 6 2 2 3" xfId="2416"/>
    <cellStyle name="Normal 29 6 2 3" xfId="2417"/>
    <cellStyle name="Normal 29 6 2 3 2" xfId="2418"/>
    <cellStyle name="Normal 29 6 2 4" xfId="2419"/>
    <cellStyle name="Normal 29 6 3" xfId="2420"/>
    <cellStyle name="Normal 29 6 3 2" xfId="2421"/>
    <cellStyle name="Normal 29 6 3 2 2" xfId="2422"/>
    <cellStyle name="Normal 29 6 3 3" xfId="2423"/>
    <cellStyle name="Normal 29 6 4" xfId="2424"/>
    <cellStyle name="Normal 29 6 4 2" xfId="2425"/>
    <cellStyle name="Normal 29 6 5" xfId="2426"/>
    <cellStyle name="Normal 29 7" xfId="2427"/>
    <cellStyle name="Normal 29 7 2" xfId="2428"/>
    <cellStyle name="Normal 29 7 2 2" xfId="2429"/>
    <cellStyle name="Normal 29 7 2 2 2" xfId="2430"/>
    <cellStyle name="Normal 29 7 2 2 2 2" xfId="2431"/>
    <cellStyle name="Normal 29 7 2 2 3" xfId="2432"/>
    <cellStyle name="Normal 29 7 2 3" xfId="2433"/>
    <cellStyle name="Normal 29 7 2 3 2" xfId="2434"/>
    <cellStyle name="Normal 29 7 2 4" xfId="2435"/>
    <cellStyle name="Normal 29 7 3" xfId="2436"/>
    <cellStyle name="Normal 29 7 3 2" xfId="2437"/>
    <cellStyle name="Normal 29 7 3 2 2" xfId="2438"/>
    <cellStyle name="Normal 29 7 3 3" xfId="2439"/>
    <cellStyle name="Normal 29 7 4" xfId="2440"/>
    <cellStyle name="Normal 29 7 4 2" xfId="2441"/>
    <cellStyle name="Normal 29 7 5" xfId="2442"/>
    <cellStyle name="Normal 29 8" xfId="2443"/>
    <cellStyle name="Normal 29 8 2" xfId="2444"/>
    <cellStyle name="Normal 29 8 2 2" xfId="2445"/>
    <cellStyle name="Normal 29 8 2 2 2" xfId="2446"/>
    <cellStyle name="Normal 29 8 2 2 2 2" xfId="2447"/>
    <cellStyle name="Normal 29 8 2 2 3" xfId="2448"/>
    <cellStyle name="Normal 29 8 2 3" xfId="2449"/>
    <cellStyle name="Normal 29 8 2 3 2" xfId="2450"/>
    <cellStyle name="Normal 29 8 2 4" xfId="2451"/>
    <cellStyle name="Normal 29 8 3" xfId="2452"/>
    <cellStyle name="Normal 29 8 3 2" xfId="2453"/>
    <cellStyle name="Normal 29 8 3 2 2" xfId="2454"/>
    <cellStyle name="Normal 29 8 3 3" xfId="2455"/>
    <cellStyle name="Normal 29 8 4" xfId="2456"/>
    <cellStyle name="Normal 29 8 4 2" xfId="2457"/>
    <cellStyle name="Normal 29 8 5" xfId="2458"/>
    <cellStyle name="Normal 29 9" xfId="2459"/>
    <cellStyle name="Normal 29 9 2" xfId="2460"/>
    <cellStyle name="Normal 29 9 2 2" xfId="2461"/>
    <cellStyle name="Normal 29 9 2 2 2" xfId="2462"/>
    <cellStyle name="Normal 29 9 2 3" xfId="2463"/>
    <cellStyle name="Normal 29 9 3" xfId="2464"/>
    <cellStyle name="Normal 29 9 3 2" xfId="2465"/>
    <cellStyle name="Normal 29 9 4" xfId="2466"/>
    <cellStyle name="Normal 3" xfId="2467"/>
    <cellStyle name="Normal 3 10" xfId="2468"/>
    <cellStyle name="Normal 3 10 10" xfId="2469"/>
    <cellStyle name="Normal 3 10 11" xfId="2470"/>
    <cellStyle name="Normal 3 10 12" xfId="2471"/>
    <cellStyle name="Normal 3 10 13" xfId="2472"/>
    <cellStyle name="Normal 3 10 2" xfId="2473"/>
    <cellStyle name="Normal 3 10 3" xfId="2474"/>
    <cellStyle name="Normal 3 10 4" xfId="2475"/>
    <cellStyle name="Normal 3 10 5" xfId="2476"/>
    <cellStyle name="Normal 3 10 6" xfId="2477"/>
    <cellStyle name="Normal 3 10 7" xfId="2478"/>
    <cellStyle name="Normal 3 10 8" xfId="2479"/>
    <cellStyle name="Normal 3 10 9" xfId="2480"/>
    <cellStyle name="Normal 3 11" xfId="2481"/>
    <cellStyle name="Normal 3 11 10" xfId="2482"/>
    <cellStyle name="Normal 3 11 11" xfId="2483"/>
    <cellStyle name="Normal 3 11 12" xfId="2484"/>
    <cellStyle name="Normal 3 11 13" xfId="2485"/>
    <cellStyle name="Normal 3 11 2" xfId="2486"/>
    <cellStyle name="Normal 3 11 3" xfId="2487"/>
    <cellStyle name="Normal 3 11 4" xfId="2488"/>
    <cellStyle name="Normal 3 11 5" xfId="2489"/>
    <cellStyle name="Normal 3 11 6" xfId="2490"/>
    <cellStyle name="Normal 3 11 7" xfId="2491"/>
    <cellStyle name="Normal 3 11 8" xfId="2492"/>
    <cellStyle name="Normal 3 11 9" xfId="2493"/>
    <cellStyle name="Normal 3 13" xfId="2494"/>
    <cellStyle name="Normal 3 13 10" xfId="2495"/>
    <cellStyle name="Normal 3 13 11" xfId="2496"/>
    <cellStyle name="Normal 3 13 12" xfId="2497"/>
    <cellStyle name="Normal 3 13 13" xfId="2498"/>
    <cellStyle name="Normal 3 13 2" xfId="2499"/>
    <cellStyle name="Normal 3 13 3" xfId="2500"/>
    <cellStyle name="Normal 3 13 4" xfId="2501"/>
    <cellStyle name="Normal 3 13 5" xfId="2502"/>
    <cellStyle name="Normal 3 13 6" xfId="2503"/>
    <cellStyle name="Normal 3 13 7" xfId="2504"/>
    <cellStyle name="Normal 3 13 8" xfId="2505"/>
    <cellStyle name="Normal 3 13 9" xfId="2506"/>
    <cellStyle name="Normal 3 15" xfId="2507"/>
    <cellStyle name="Normal 3 2" xfId="2508"/>
    <cellStyle name="Normal 3 2 2" xfId="2509"/>
    <cellStyle name="Normal 3 2 2 2" xfId="2510"/>
    <cellStyle name="Normal 3 3" xfId="2511"/>
    <cellStyle name="Normal 3 4" xfId="2512"/>
    <cellStyle name="Normal 3 5" xfId="2513"/>
    <cellStyle name="Normal 3 5 2" xfId="2514"/>
    <cellStyle name="Normal 3 5 3" xfId="2515"/>
    <cellStyle name="Normal 3 6" xfId="2516"/>
    <cellStyle name="Normal 3 6 10" xfId="2517"/>
    <cellStyle name="Normal 3 6 11" xfId="2518"/>
    <cellStyle name="Normal 3 6 12" xfId="2519"/>
    <cellStyle name="Normal 3 6 13" xfId="2520"/>
    <cellStyle name="Normal 3 6 2" xfId="2521"/>
    <cellStyle name="Normal 3 6 3" xfId="2522"/>
    <cellStyle name="Normal 3 6 4" xfId="2523"/>
    <cellStyle name="Normal 3 6 5" xfId="2524"/>
    <cellStyle name="Normal 3 6 6" xfId="2525"/>
    <cellStyle name="Normal 3 6 7" xfId="2526"/>
    <cellStyle name="Normal 3 6 8" xfId="2527"/>
    <cellStyle name="Normal 3 6 9" xfId="2528"/>
    <cellStyle name="Normal 3 7" xfId="2529"/>
    <cellStyle name="Normal 3 7 2" xfId="2530"/>
    <cellStyle name="Normal 3 8" xfId="2531"/>
    <cellStyle name="Normal 3 8 10" xfId="2532"/>
    <cellStyle name="Normal 3 8 11" xfId="2533"/>
    <cellStyle name="Normal 3 8 12" xfId="2534"/>
    <cellStyle name="Normal 3 8 13" xfId="2535"/>
    <cellStyle name="Normal 3 8 2" xfId="2536"/>
    <cellStyle name="Normal 3 8 3" xfId="2537"/>
    <cellStyle name="Normal 3 8 4" xfId="2538"/>
    <cellStyle name="Normal 3 8 5" xfId="2539"/>
    <cellStyle name="Normal 3 8 6" xfId="2540"/>
    <cellStyle name="Normal 3 8 7" xfId="2541"/>
    <cellStyle name="Normal 3 8 8" xfId="2542"/>
    <cellStyle name="Normal 3 8 9" xfId="2543"/>
    <cellStyle name="Normal 3 9" xfId="2544"/>
    <cellStyle name="Normal 3 9 10" xfId="2545"/>
    <cellStyle name="Normal 3 9 11" xfId="2546"/>
    <cellStyle name="Normal 3 9 12" xfId="2547"/>
    <cellStyle name="Normal 3 9 13" xfId="2548"/>
    <cellStyle name="Normal 3 9 2" xfId="2549"/>
    <cellStyle name="Normal 3 9 3" xfId="2550"/>
    <cellStyle name="Normal 3 9 4" xfId="2551"/>
    <cellStyle name="Normal 3 9 5" xfId="2552"/>
    <cellStyle name="Normal 3 9 6" xfId="2553"/>
    <cellStyle name="Normal 3 9 7" xfId="2554"/>
    <cellStyle name="Normal 3 9 8" xfId="2555"/>
    <cellStyle name="Normal 3 9 9" xfId="2556"/>
    <cellStyle name="Normal 3_------2067 Loan Loss Provision (CONSOLIDATED)" xfId="2557"/>
    <cellStyle name="Normal 30" xfId="2558"/>
    <cellStyle name="Normal 30 2" xfId="2559"/>
    <cellStyle name="Normal 31" xfId="2560"/>
    <cellStyle name="Normal 31 2" xfId="2561"/>
    <cellStyle name="Normal 32" xfId="2562"/>
    <cellStyle name="Normal 32 2" xfId="2563"/>
    <cellStyle name="Normal 33" xfId="2564"/>
    <cellStyle name="Normal 33 10" xfId="2565"/>
    <cellStyle name="Normal 33 10 2" xfId="2566"/>
    <cellStyle name="Normal 33 10 2 2" xfId="2567"/>
    <cellStyle name="Normal 33 10 3" xfId="2568"/>
    <cellStyle name="Normal 33 11" xfId="2569"/>
    <cellStyle name="Normal 33 12" xfId="2570"/>
    <cellStyle name="Normal 33 2" xfId="2571"/>
    <cellStyle name="Normal 33 3" xfId="2572"/>
    <cellStyle name="Normal 33 3 2" xfId="2573"/>
    <cellStyle name="Normal 33 3 2 2" xfId="2574"/>
    <cellStyle name="Normal 33 3 2 2 2" xfId="2575"/>
    <cellStyle name="Normal 33 3 2 2 2 2" xfId="2576"/>
    <cellStyle name="Normal 33 3 2 2 3" xfId="2577"/>
    <cellStyle name="Normal 33 3 2 3" xfId="2578"/>
    <cellStyle name="Normal 33 3 2 3 2" xfId="2579"/>
    <cellStyle name="Normal 33 3 2 4" xfId="2580"/>
    <cellStyle name="Normal 33 3 3" xfId="2581"/>
    <cellStyle name="Normal 33 3 3 2" xfId="2582"/>
    <cellStyle name="Normal 33 3 3 2 2" xfId="2583"/>
    <cellStyle name="Normal 33 3 3 3" xfId="2584"/>
    <cellStyle name="Normal 33 3 4" xfId="2585"/>
    <cellStyle name="Normal 33 3 4 2" xfId="2586"/>
    <cellStyle name="Normal 33 3 5" xfId="2587"/>
    <cellStyle name="Normal 33 4" xfId="2588"/>
    <cellStyle name="Normal 33 4 2" xfId="2589"/>
    <cellStyle name="Normal 33 4 2 2" xfId="2590"/>
    <cellStyle name="Normal 33 4 2 2 2" xfId="2591"/>
    <cellStyle name="Normal 33 4 2 2 2 2" xfId="2592"/>
    <cellStyle name="Normal 33 4 2 2 3" xfId="2593"/>
    <cellStyle name="Normal 33 4 2 3" xfId="2594"/>
    <cellStyle name="Normal 33 4 2 3 2" xfId="2595"/>
    <cellStyle name="Normal 33 4 2 4" xfId="2596"/>
    <cellStyle name="Normal 33 4 3" xfId="2597"/>
    <cellStyle name="Normal 33 4 3 2" xfId="2598"/>
    <cellStyle name="Normal 33 4 3 2 2" xfId="2599"/>
    <cellStyle name="Normal 33 4 3 3" xfId="2600"/>
    <cellStyle name="Normal 33 4 4" xfId="2601"/>
    <cellStyle name="Normal 33 4 4 2" xfId="2602"/>
    <cellStyle name="Normal 33 4 5" xfId="2603"/>
    <cellStyle name="Normal 33 5" xfId="2604"/>
    <cellStyle name="Normal 33 5 2" xfId="2605"/>
    <cellStyle name="Normal 33 5 2 2" xfId="2606"/>
    <cellStyle name="Normal 33 5 2 2 2" xfId="2607"/>
    <cellStyle name="Normal 33 5 2 2 2 2" xfId="2608"/>
    <cellStyle name="Normal 33 5 2 2 3" xfId="2609"/>
    <cellStyle name="Normal 33 5 2 3" xfId="2610"/>
    <cellStyle name="Normal 33 5 2 3 2" xfId="2611"/>
    <cellStyle name="Normal 33 5 2 4" xfId="2612"/>
    <cellStyle name="Normal 33 5 3" xfId="2613"/>
    <cellStyle name="Normal 33 5 3 2" xfId="2614"/>
    <cellStyle name="Normal 33 5 3 2 2" xfId="2615"/>
    <cellStyle name="Normal 33 5 3 3" xfId="2616"/>
    <cellStyle name="Normal 33 5 4" xfId="2617"/>
    <cellStyle name="Normal 33 5 4 2" xfId="2618"/>
    <cellStyle name="Normal 33 5 5" xfId="2619"/>
    <cellStyle name="Normal 33 6" xfId="2620"/>
    <cellStyle name="Normal 33 6 2" xfId="2621"/>
    <cellStyle name="Normal 33 6 2 2" xfId="2622"/>
    <cellStyle name="Normal 33 6 2 2 2" xfId="2623"/>
    <cellStyle name="Normal 33 6 2 2 2 2" xfId="2624"/>
    <cellStyle name="Normal 33 6 2 2 3" xfId="2625"/>
    <cellStyle name="Normal 33 6 2 3" xfId="2626"/>
    <cellStyle name="Normal 33 6 2 3 2" xfId="2627"/>
    <cellStyle name="Normal 33 6 2 4" xfId="2628"/>
    <cellStyle name="Normal 33 6 3" xfId="2629"/>
    <cellStyle name="Normal 33 6 3 2" xfId="2630"/>
    <cellStyle name="Normal 33 6 3 2 2" xfId="2631"/>
    <cellStyle name="Normal 33 6 3 3" xfId="2632"/>
    <cellStyle name="Normal 33 6 4" xfId="2633"/>
    <cellStyle name="Normal 33 6 4 2" xfId="2634"/>
    <cellStyle name="Normal 33 6 5" xfId="2635"/>
    <cellStyle name="Normal 33 7" xfId="2636"/>
    <cellStyle name="Normal 33 7 2" xfId="2637"/>
    <cellStyle name="Normal 33 7 2 2" xfId="2638"/>
    <cellStyle name="Normal 33 7 2 2 2" xfId="2639"/>
    <cellStyle name="Normal 33 7 2 2 2 2" xfId="2640"/>
    <cellStyle name="Normal 33 7 2 2 3" xfId="2641"/>
    <cellStyle name="Normal 33 7 2 3" xfId="2642"/>
    <cellStyle name="Normal 33 7 2 3 2" xfId="2643"/>
    <cellStyle name="Normal 33 7 2 4" xfId="2644"/>
    <cellStyle name="Normal 33 7 3" xfId="2645"/>
    <cellStyle name="Normal 33 7 3 2" xfId="2646"/>
    <cellStyle name="Normal 33 7 3 2 2" xfId="2647"/>
    <cellStyle name="Normal 33 7 3 3" xfId="2648"/>
    <cellStyle name="Normal 33 7 4" xfId="2649"/>
    <cellStyle name="Normal 33 7 4 2" xfId="2650"/>
    <cellStyle name="Normal 33 7 5" xfId="2651"/>
    <cellStyle name="Normal 33 8" xfId="2652"/>
    <cellStyle name="Normal 33 8 2" xfId="2653"/>
    <cellStyle name="Normal 33 8 2 2" xfId="2654"/>
    <cellStyle name="Normal 33 8 2 2 2" xfId="2655"/>
    <cellStyle name="Normal 33 8 2 2 2 2" xfId="2656"/>
    <cellStyle name="Normal 33 8 2 2 3" xfId="2657"/>
    <cellStyle name="Normal 33 8 2 3" xfId="2658"/>
    <cellStyle name="Normal 33 8 2 3 2" xfId="2659"/>
    <cellStyle name="Normal 33 8 2 4" xfId="2660"/>
    <cellStyle name="Normal 33 8 3" xfId="2661"/>
    <cellStyle name="Normal 33 8 3 2" xfId="2662"/>
    <cellStyle name="Normal 33 8 3 2 2" xfId="2663"/>
    <cellStyle name="Normal 33 8 3 3" xfId="2664"/>
    <cellStyle name="Normal 33 8 4" xfId="2665"/>
    <cellStyle name="Normal 33 8 4 2" xfId="2666"/>
    <cellStyle name="Normal 33 8 5" xfId="2667"/>
    <cellStyle name="Normal 33 9" xfId="2668"/>
    <cellStyle name="Normal 33 9 2" xfId="2669"/>
    <cellStyle name="Normal 33 9 2 2" xfId="2670"/>
    <cellStyle name="Normal 33 9 2 2 2" xfId="2671"/>
    <cellStyle name="Normal 33 9 2 3" xfId="2672"/>
    <cellStyle name="Normal 33 9 3" xfId="2673"/>
    <cellStyle name="Normal 33 9 3 2" xfId="2674"/>
    <cellStyle name="Normal 33 9 4" xfId="2675"/>
    <cellStyle name="Normal 34" xfId="2676"/>
    <cellStyle name="Normal 34 2" xfId="2677"/>
    <cellStyle name="Normal 35" xfId="2678"/>
    <cellStyle name="Normal 35 2" xfId="2679"/>
    <cellStyle name="Normal 36" xfId="2680"/>
    <cellStyle name="Normal 36 10" xfId="2681"/>
    <cellStyle name="Normal 36 11" xfId="2682"/>
    <cellStyle name="Normal 36 12" xfId="2683"/>
    <cellStyle name="Normal 36 13" xfId="2684"/>
    <cellStyle name="Normal 36 14" xfId="2685"/>
    <cellStyle name="Normal 36 15" xfId="2686"/>
    <cellStyle name="Normal 36 16" xfId="2687"/>
    <cellStyle name="Normal 36 2" xfId="2688"/>
    <cellStyle name="Normal 36 2 2" xfId="2689"/>
    <cellStyle name="Normal 36 3" xfId="2690"/>
    <cellStyle name="Normal 36 4" xfId="2691"/>
    <cellStyle name="Normal 36 5" xfId="2692"/>
    <cellStyle name="Normal 36 6" xfId="2693"/>
    <cellStyle name="Normal 36 7" xfId="2694"/>
    <cellStyle name="Normal 36 8" xfId="2695"/>
    <cellStyle name="Normal 36 9" xfId="2696"/>
    <cellStyle name="Normal 37" xfId="2697"/>
    <cellStyle name="Normal 37 2" xfId="2698"/>
    <cellStyle name="Normal 38" xfId="2699"/>
    <cellStyle name="Normal 38 2" xfId="2700"/>
    <cellStyle name="Normal 39" xfId="2701"/>
    <cellStyle name="Normal 4" xfId="2702"/>
    <cellStyle name="Normal 4 10" xfId="2703"/>
    <cellStyle name="Normal 4 10 10" xfId="2704"/>
    <cellStyle name="Normal 4 10 11" xfId="2705"/>
    <cellStyle name="Normal 4 10 12" xfId="2706"/>
    <cellStyle name="Normal 4 10 13" xfId="2707"/>
    <cellStyle name="Normal 4 10 2" xfId="2708"/>
    <cellStyle name="Normal 4 10 3" xfId="2709"/>
    <cellStyle name="Normal 4 10 4" xfId="2710"/>
    <cellStyle name="Normal 4 10 5" xfId="2711"/>
    <cellStyle name="Normal 4 10 6" xfId="2712"/>
    <cellStyle name="Normal 4 10 7" xfId="2713"/>
    <cellStyle name="Normal 4 10 8" xfId="2714"/>
    <cellStyle name="Normal 4 10 9" xfId="2715"/>
    <cellStyle name="Normal 4 2" xfId="2716"/>
    <cellStyle name="Normal 4 2 2" xfId="2717"/>
    <cellStyle name="Normal 4 2 2 2" xfId="2718"/>
    <cellStyle name="Normal 4 2 3" xfId="2719"/>
    <cellStyle name="Normal 4 2 4" xfId="2720"/>
    <cellStyle name="Normal 4 2 5" xfId="2721"/>
    <cellStyle name="Normal 4 22" xfId="2722"/>
    <cellStyle name="Normal 4 3" xfId="2723"/>
    <cellStyle name="Normal 4 4" xfId="2724"/>
    <cellStyle name="Normal 4 9" xfId="2725"/>
    <cellStyle name="Normal 4_Final --Balance comparison ashad end 2067" xfId="2726"/>
    <cellStyle name="Normal 40" xfId="2727"/>
    <cellStyle name="Normal 41" xfId="2728"/>
    <cellStyle name="Normal 42" xfId="2729"/>
    <cellStyle name="Normal 43" xfId="2730"/>
    <cellStyle name="Normal 43 2" xfId="2731"/>
    <cellStyle name="Normal 43 2 2" xfId="2732"/>
    <cellStyle name="Normal 43 3" xfId="2733"/>
    <cellStyle name="Normal 43 4" xfId="2734"/>
    <cellStyle name="Normal 43 5" xfId="2735"/>
    <cellStyle name="Normal 44" xfId="2736"/>
    <cellStyle name="Normal 44 2" xfId="2737"/>
    <cellStyle name="Normal 45" xfId="2738"/>
    <cellStyle name="Normal 45 2" xfId="2739"/>
    <cellStyle name="Normal 46" xfId="2740"/>
    <cellStyle name="Normal 46 2" xfId="2741"/>
    <cellStyle name="Normal 47" xfId="2742"/>
    <cellStyle name="Normal 47 2" xfId="2743"/>
    <cellStyle name="Normal 48" xfId="2744"/>
    <cellStyle name="Normal 48 2" xfId="2745"/>
    <cellStyle name="Normal 49" xfId="2746"/>
    <cellStyle name="Normal 49 2" xfId="2747"/>
    <cellStyle name="Normal 5" xfId="2748"/>
    <cellStyle name="Normal 5 2" xfId="2749"/>
    <cellStyle name="Normal 5 2 10" xfId="2750"/>
    <cellStyle name="Normal 5 2 11" xfId="2751"/>
    <cellStyle name="Normal 5 2 12" xfId="2752"/>
    <cellStyle name="Normal 5 2 13" xfId="2753"/>
    <cellStyle name="Normal 5 2 2" xfId="2754"/>
    <cellStyle name="Normal 5 2 3" xfId="2755"/>
    <cellStyle name="Normal 5 2 4" xfId="2756"/>
    <cellStyle name="Normal 5 2 5" xfId="2757"/>
    <cellStyle name="Normal 5 2 6" xfId="2758"/>
    <cellStyle name="Normal 5 2 7" xfId="2759"/>
    <cellStyle name="Normal 5 2 8" xfId="2760"/>
    <cellStyle name="Normal 5 2 9" xfId="2761"/>
    <cellStyle name="Normal 5 3" xfId="2762"/>
    <cellStyle name="Normal 5 4" xfId="2763"/>
    <cellStyle name="Normal 5_2067 Loan Loss Provision(CONSOLIDATED)" xfId="2764"/>
    <cellStyle name="Normal 50" xfId="2765"/>
    <cellStyle name="Normal 50 2" xfId="2766"/>
    <cellStyle name="Normal 51" xfId="2767"/>
    <cellStyle name="Normal 51 2" xfId="2768"/>
    <cellStyle name="Normal 52" xfId="2769"/>
    <cellStyle name="Normal 52 2" xfId="2770"/>
    <cellStyle name="Normal 53" xfId="2771"/>
    <cellStyle name="Normal 53 2" xfId="2772"/>
    <cellStyle name="Normal 54" xfId="2773"/>
    <cellStyle name="Normal 54 2" xfId="2774"/>
    <cellStyle name="Normal 55" xfId="2775"/>
    <cellStyle name="Normal 55 2" xfId="2776"/>
    <cellStyle name="Normal 56" xfId="2777"/>
    <cellStyle name="Normal 56 2" xfId="2778"/>
    <cellStyle name="Normal 57" xfId="2779"/>
    <cellStyle name="Normal 57 2" xfId="2780"/>
    <cellStyle name="Normal 58" xfId="2781"/>
    <cellStyle name="Normal 58 2" xfId="2782"/>
    <cellStyle name="Normal 59" xfId="2783"/>
    <cellStyle name="Normal 59 2" xfId="2784"/>
    <cellStyle name="Normal 6" xfId="2785"/>
    <cellStyle name="Normal 6 2" xfId="2786"/>
    <cellStyle name="Normal 6 2 2" xfId="2787"/>
    <cellStyle name="Normal 6 2 2 2" xfId="2788"/>
    <cellStyle name="Normal 6 2 3" xfId="2789"/>
    <cellStyle name="Normal 6 2 4" xfId="2790"/>
    <cellStyle name="Normal 6 2 5" xfId="2791"/>
    <cellStyle name="Normal 6 3" xfId="2792"/>
    <cellStyle name="Normal 6_Branch Position  NPA Poush 2067" xfId="2793"/>
    <cellStyle name="Normal 60" xfId="2794"/>
    <cellStyle name="Normal 60 2" xfId="2795"/>
    <cellStyle name="Normal 61" xfId="2796"/>
    <cellStyle name="Normal 61 2" xfId="2797"/>
    <cellStyle name="Normal 62" xfId="2798"/>
    <cellStyle name="Normal 62 2" xfId="2799"/>
    <cellStyle name="Normal 63" xfId="2800"/>
    <cellStyle name="Normal 63 2" xfId="2801"/>
    <cellStyle name="Normal 64" xfId="2802"/>
    <cellStyle name="Normal 64 2" xfId="2803"/>
    <cellStyle name="Normal 65" xfId="2804"/>
    <cellStyle name="Normal 65 2" xfId="2805"/>
    <cellStyle name="Normal 66" xfId="2806"/>
    <cellStyle name="Normal 66 2" xfId="2807"/>
    <cellStyle name="Normal 67" xfId="2808"/>
    <cellStyle name="Normal 67 2" xfId="2809"/>
    <cellStyle name="Normal 67 3" xfId="2810"/>
    <cellStyle name="Normal 68" xfId="2811"/>
    <cellStyle name="Normal 68 2" xfId="2812"/>
    <cellStyle name="Normal 69" xfId="2813"/>
    <cellStyle name="Normal 69 10" xfId="2814"/>
    <cellStyle name="Normal 69 10 2" xfId="2815"/>
    <cellStyle name="Normal 69 10 2 2" xfId="2816"/>
    <cellStyle name="Normal 69 10 2 2 2" xfId="2817"/>
    <cellStyle name="Normal 69 10 2 2 2 2" xfId="2818"/>
    <cellStyle name="Normal 69 10 2 2 3" xfId="2819"/>
    <cellStyle name="Normal 69 10 2 3" xfId="2820"/>
    <cellStyle name="Normal 69 10 2 3 2" xfId="2821"/>
    <cellStyle name="Normal 69 10 2 4" xfId="2822"/>
    <cellStyle name="Normal 69 10 3" xfId="2823"/>
    <cellStyle name="Normal 69 10 3 2" xfId="2824"/>
    <cellStyle name="Normal 69 10 3 2 2" xfId="2825"/>
    <cellStyle name="Normal 69 10 3 3" xfId="2826"/>
    <cellStyle name="Normal 69 10 4" xfId="2827"/>
    <cellStyle name="Normal 69 10 4 2" xfId="2828"/>
    <cellStyle name="Normal 69 10 5" xfId="2829"/>
    <cellStyle name="Normal 69 11" xfId="2830"/>
    <cellStyle name="Normal 69 11 2" xfId="2831"/>
    <cellStyle name="Normal 69 11 2 2" xfId="2832"/>
    <cellStyle name="Normal 69 11 2 2 2" xfId="2833"/>
    <cellStyle name="Normal 69 11 2 2 2 2" xfId="2834"/>
    <cellStyle name="Normal 69 11 2 2 3" xfId="2835"/>
    <cellStyle name="Normal 69 11 2 3" xfId="2836"/>
    <cellStyle name="Normal 69 11 2 3 2" xfId="2837"/>
    <cellStyle name="Normal 69 11 2 4" xfId="2838"/>
    <cellStyle name="Normal 69 11 3" xfId="2839"/>
    <cellStyle name="Normal 69 11 3 2" xfId="2840"/>
    <cellStyle name="Normal 69 11 3 2 2" xfId="2841"/>
    <cellStyle name="Normal 69 11 3 3" xfId="2842"/>
    <cellStyle name="Normal 69 11 4" xfId="2843"/>
    <cellStyle name="Normal 69 11 4 2" xfId="2844"/>
    <cellStyle name="Normal 69 11 5" xfId="2845"/>
    <cellStyle name="Normal 69 12" xfId="2846"/>
    <cellStyle name="Normal 69 12 2" xfId="2847"/>
    <cellStyle name="Normal 69 12 2 2" xfId="2848"/>
    <cellStyle name="Normal 69 12 2 2 2" xfId="2849"/>
    <cellStyle name="Normal 69 12 2 2 2 2" xfId="2850"/>
    <cellStyle name="Normal 69 12 2 2 3" xfId="2851"/>
    <cellStyle name="Normal 69 12 2 3" xfId="2852"/>
    <cellStyle name="Normal 69 12 2 3 2" xfId="2853"/>
    <cellStyle name="Normal 69 12 2 4" xfId="2854"/>
    <cellStyle name="Normal 69 12 3" xfId="2855"/>
    <cellStyle name="Normal 69 12 3 2" xfId="2856"/>
    <cellStyle name="Normal 69 12 3 2 2" xfId="2857"/>
    <cellStyle name="Normal 69 12 3 3" xfId="2858"/>
    <cellStyle name="Normal 69 12 4" xfId="2859"/>
    <cellStyle name="Normal 69 12 4 2" xfId="2860"/>
    <cellStyle name="Normal 69 12 5" xfId="2861"/>
    <cellStyle name="Normal 69 13" xfId="2862"/>
    <cellStyle name="Normal 69 13 2" xfId="2863"/>
    <cellStyle name="Normal 69 13 2 2" xfId="2864"/>
    <cellStyle name="Normal 69 13 2 2 2" xfId="2865"/>
    <cellStyle name="Normal 69 13 2 3" xfId="2866"/>
    <cellStyle name="Normal 69 13 3" xfId="2867"/>
    <cellStyle name="Normal 69 13 3 2" xfId="2868"/>
    <cellStyle name="Normal 69 13 4" xfId="2869"/>
    <cellStyle name="Normal 69 14" xfId="2870"/>
    <cellStyle name="Normal 69 14 2" xfId="2871"/>
    <cellStyle name="Normal 69 14 2 2" xfId="2872"/>
    <cellStyle name="Normal 69 14 3" xfId="2873"/>
    <cellStyle name="Normal 69 15" xfId="2874"/>
    <cellStyle name="Normal 69 16" xfId="2875"/>
    <cellStyle name="Normal 69 2" xfId="2876"/>
    <cellStyle name="Normal 69 3" xfId="2877"/>
    <cellStyle name="Normal 69 4" xfId="2878"/>
    <cellStyle name="Normal 69 5" xfId="2879"/>
    <cellStyle name="Normal 69 6" xfId="2880"/>
    <cellStyle name="Normal 69 7" xfId="2881"/>
    <cellStyle name="Normal 69 7 2" xfId="2882"/>
    <cellStyle name="Normal 69 7 2 2" xfId="2883"/>
    <cellStyle name="Normal 69 7 2 2 2" xfId="2884"/>
    <cellStyle name="Normal 69 7 2 2 2 2" xfId="2885"/>
    <cellStyle name="Normal 69 7 2 2 3" xfId="2886"/>
    <cellStyle name="Normal 69 7 2 3" xfId="2887"/>
    <cellStyle name="Normal 69 7 2 3 2" xfId="2888"/>
    <cellStyle name="Normal 69 7 2 4" xfId="2889"/>
    <cellStyle name="Normal 69 7 3" xfId="2890"/>
    <cellStyle name="Normal 69 7 3 2" xfId="2891"/>
    <cellStyle name="Normal 69 7 3 2 2" xfId="2892"/>
    <cellStyle name="Normal 69 7 3 3" xfId="2893"/>
    <cellStyle name="Normal 69 7 4" xfId="2894"/>
    <cellStyle name="Normal 69 7 4 2" xfId="2895"/>
    <cellStyle name="Normal 69 7 5" xfId="2896"/>
    <cellStyle name="Normal 69 8" xfId="2897"/>
    <cellStyle name="Normal 69 8 2" xfId="2898"/>
    <cellStyle name="Normal 69 8 2 2" xfId="2899"/>
    <cellStyle name="Normal 69 8 2 2 2" xfId="2900"/>
    <cellStyle name="Normal 69 8 2 2 2 2" xfId="2901"/>
    <cellStyle name="Normal 69 8 2 2 3" xfId="2902"/>
    <cellStyle name="Normal 69 8 2 3" xfId="2903"/>
    <cellStyle name="Normal 69 8 2 3 2" xfId="2904"/>
    <cellStyle name="Normal 69 8 2 4" xfId="2905"/>
    <cellStyle name="Normal 69 8 3" xfId="2906"/>
    <cellStyle name="Normal 69 8 3 2" xfId="2907"/>
    <cellStyle name="Normal 69 8 3 2 2" xfId="2908"/>
    <cellStyle name="Normal 69 8 3 3" xfId="2909"/>
    <cellStyle name="Normal 69 8 4" xfId="2910"/>
    <cellStyle name="Normal 69 8 4 2" xfId="2911"/>
    <cellStyle name="Normal 69 8 5" xfId="2912"/>
    <cellStyle name="Normal 69 9" xfId="2913"/>
    <cellStyle name="Normal 69 9 2" xfId="2914"/>
    <cellStyle name="Normal 69 9 2 2" xfId="2915"/>
    <cellStyle name="Normal 69 9 2 2 2" xfId="2916"/>
    <cellStyle name="Normal 69 9 2 2 2 2" xfId="2917"/>
    <cellStyle name="Normal 69 9 2 2 3" xfId="2918"/>
    <cellStyle name="Normal 69 9 2 3" xfId="2919"/>
    <cellStyle name="Normal 69 9 2 3 2" xfId="2920"/>
    <cellStyle name="Normal 69 9 2 4" xfId="2921"/>
    <cellStyle name="Normal 69 9 3" xfId="2922"/>
    <cellStyle name="Normal 69 9 3 2" xfId="2923"/>
    <cellStyle name="Normal 69 9 3 2 2" xfId="2924"/>
    <cellStyle name="Normal 69 9 3 3" xfId="2925"/>
    <cellStyle name="Normal 69 9 4" xfId="2926"/>
    <cellStyle name="Normal 69 9 4 2" xfId="2927"/>
    <cellStyle name="Normal 69 9 5" xfId="2928"/>
    <cellStyle name="Normal 7" xfId="2929"/>
    <cellStyle name="Normal 7 10" xfId="2930"/>
    <cellStyle name="Normal 7 2" xfId="2931"/>
    <cellStyle name="Normal 7 2 10" xfId="2932"/>
    <cellStyle name="Normal 7 2 11" xfId="2933"/>
    <cellStyle name="Normal 7 2 12" xfId="2934"/>
    <cellStyle name="Normal 7 2 13" xfId="2935"/>
    <cellStyle name="Normal 7 2 14" xfId="2936"/>
    <cellStyle name="Normal 7 2 15" xfId="2937"/>
    <cellStyle name="Normal 7 2 16" xfId="2938"/>
    <cellStyle name="Normal 7 2 2" xfId="2939"/>
    <cellStyle name="Normal 7 2 2 2" xfId="2940"/>
    <cellStyle name="Normal 7 2 3" xfId="2941"/>
    <cellStyle name="Normal 7 2 4" xfId="2942"/>
    <cellStyle name="Normal 7 2 5" xfId="2943"/>
    <cellStyle name="Normal 7 2 6" xfId="2944"/>
    <cellStyle name="Normal 7 2 7" xfId="2945"/>
    <cellStyle name="Normal 7 2 8" xfId="2946"/>
    <cellStyle name="Normal 7 2 9" xfId="2947"/>
    <cellStyle name="Normal 7 3" xfId="2948"/>
    <cellStyle name="Normal 7 9" xfId="2949"/>
    <cellStyle name="Normal 7_LLP consolidated" xfId="2950"/>
    <cellStyle name="Normal 70" xfId="2951"/>
    <cellStyle name="Normal 70 2" xfId="2952"/>
    <cellStyle name="Normal 70 3" xfId="2953"/>
    <cellStyle name="Normal 70 4" xfId="2954"/>
    <cellStyle name="Normal 70 5" xfId="2955"/>
    <cellStyle name="Normal 70 5 2" xfId="2956"/>
    <cellStyle name="Normal 70 5 2 2" xfId="2957"/>
    <cellStyle name="Normal 70 5 2 2 2" xfId="2958"/>
    <cellStyle name="Normal 70 5 2 3" xfId="2959"/>
    <cellStyle name="Normal 70 5 3" xfId="2960"/>
    <cellStyle name="Normal 70 5 3 2" xfId="2961"/>
    <cellStyle name="Normal 70 5 4" xfId="2962"/>
    <cellStyle name="Normal 70 6" xfId="2963"/>
    <cellStyle name="Normal 70 6 2" xfId="2964"/>
    <cellStyle name="Normal 70 6 2 2" xfId="2965"/>
    <cellStyle name="Normal 70 6 3" xfId="2966"/>
    <cellStyle name="Normal 70 7" xfId="2967"/>
    <cellStyle name="Normal 70 8" xfId="2968"/>
    <cellStyle name="Normal 71" xfId="2969"/>
    <cellStyle name="Normal 71 2" xfId="2970"/>
    <cellStyle name="Normal 72" xfId="2971"/>
    <cellStyle name="Normal 72 2" xfId="2972"/>
    <cellStyle name="Normal 73" xfId="2973"/>
    <cellStyle name="Normal 73 2" xfId="2974"/>
    <cellStyle name="Normal 74" xfId="2975"/>
    <cellStyle name="Normal 74 2" xfId="2976"/>
    <cellStyle name="Normal 75" xfId="2977"/>
    <cellStyle name="Normal 75 2" xfId="2978"/>
    <cellStyle name="Normal 76" xfId="2979"/>
    <cellStyle name="Normal 76 2" xfId="2980"/>
    <cellStyle name="Normal 77" xfId="2981"/>
    <cellStyle name="Normal 77 2" xfId="2982"/>
    <cellStyle name="Normal 78" xfId="2983"/>
    <cellStyle name="Normal 78 2" xfId="2984"/>
    <cellStyle name="Normal 79" xfId="2985"/>
    <cellStyle name="Normal 79 2" xfId="2986"/>
    <cellStyle name="Normal 8" xfId="2987"/>
    <cellStyle name="Normal 8 10" xfId="2988"/>
    <cellStyle name="Normal 8 2" xfId="2989"/>
    <cellStyle name="Normal 8 2 2" xfId="2990"/>
    <cellStyle name="Normal 8 2 2 2" xfId="2991"/>
    <cellStyle name="Normal 8 2 3" xfId="2992"/>
    <cellStyle name="Normal 8 2 4" xfId="2993"/>
    <cellStyle name="Normal 8 2 5" xfId="2994"/>
    <cellStyle name="Normal 8 3" xfId="2995"/>
    <cellStyle name="Normal 8 9" xfId="2996"/>
    <cellStyle name="Normal 8_Final --Balance comparison ashad end 2067" xfId="2997"/>
    <cellStyle name="Normal 80" xfId="2998"/>
    <cellStyle name="Normal 80 2" xfId="2999"/>
    <cellStyle name="Normal 81" xfId="3000"/>
    <cellStyle name="Normal 81 2" xfId="3001"/>
    <cellStyle name="Normal 82" xfId="3002"/>
    <cellStyle name="Normal 82 2" xfId="3003"/>
    <cellStyle name="Normal 83" xfId="3004"/>
    <cellStyle name="Normal 83 2" xfId="3005"/>
    <cellStyle name="Normal 84" xfId="3006"/>
    <cellStyle name="Normal 85" xfId="3007"/>
    <cellStyle name="Normal 85 2" xfId="3008"/>
    <cellStyle name="Normal 86" xfId="3009"/>
    <cellStyle name="Normal 86 2" xfId="3010"/>
    <cellStyle name="Normal 86 2 2" xfId="3011"/>
    <cellStyle name="Normal 86 2 2 2" xfId="3012"/>
    <cellStyle name="Normal 86 2 2 2 2" xfId="3013"/>
    <cellStyle name="Normal 86 2 2 3" xfId="3014"/>
    <cellStyle name="Normal 86 2 3" xfId="3015"/>
    <cellStyle name="Normal 86 2 3 2" xfId="3016"/>
    <cellStyle name="Normal 86 2 4" xfId="3017"/>
    <cellStyle name="Normal 86 3" xfId="3018"/>
    <cellStyle name="Normal 86 3 2" xfId="3019"/>
    <cellStyle name="Normal 86 3 2 2" xfId="3020"/>
    <cellStyle name="Normal 86 3 3" xfId="3021"/>
    <cellStyle name="Normal 86 4" xfId="3022"/>
    <cellStyle name="Normal 86 5" xfId="3023"/>
    <cellStyle name="Normal 87" xfId="3024"/>
    <cellStyle name="Normal 87 2" xfId="3025"/>
    <cellStyle name="Normal 88" xfId="3026"/>
    <cellStyle name="Normal 88 2" xfId="3027"/>
    <cellStyle name="Normal 88 3" xfId="3028"/>
    <cellStyle name="Normal 88 3 2" xfId="3029"/>
    <cellStyle name="Normal 88 3 2 2" xfId="3030"/>
    <cellStyle name="Normal 88 3 2 2 2" xfId="3031"/>
    <cellStyle name="Normal 88 3 2 3" xfId="3032"/>
    <cellStyle name="Normal 88 3 3" xfId="3033"/>
    <cellStyle name="Normal 88 3 3 2" xfId="3034"/>
    <cellStyle name="Normal 88 3 4" xfId="3035"/>
    <cellStyle name="Normal 88 4" xfId="3036"/>
    <cellStyle name="Normal 88 4 2" xfId="3037"/>
    <cellStyle name="Normal 88 4 2 2" xfId="3038"/>
    <cellStyle name="Normal 88 4 3" xfId="3039"/>
    <cellStyle name="Normal 88 5" xfId="3040"/>
    <cellStyle name="Normal 88 6" xfId="3041"/>
    <cellStyle name="Normal 89" xfId="3042"/>
    <cellStyle name="Normal 89 2" xfId="3043"/>
    <cellStyle name="Normal 89 3" xfId="3044"/>
    <cellStyle name="Normal 89 3 2" xfId="3045"/>
    <cellStyle name="Normal 89 3 2 2" xfId="3046"/>
    <cellStyle name="Normal 89 3 2 2 2" xfId="3047"/>
    <cellStyle name="Normal 89 3 2 3" xfId="3048"/>
    <cellStyle name="Normal 89 3 3" xfId="3049"/>
    <cellStyle name="Normal 89 3 3 2" xfId="3050"/>
    <cellStyle name="Normal 89 3 4" xfId="3051"/>
    <cellStyle name="Normal 89 4" xfId="3052"/>
    <cellStyle name="Normal 89 4 2" xfId="3053"/>
    <cellStyle name="Normal 89 4 2 2" xfId="3054"/>
    <cellStyle name="Normal 89 4 3" xfId="3055"/>
    <cellStyle name="Normal 89 5" xfId="3056"/>
    <cellStyle name="Normal 89 6" xfId="3057"/>
    <cellStyle name="Normal 9" xfId="3058"/>
    <cellStyle name="Normal 9 10" xfId="3059"/>
    <cellStyle name="Normal 9 11" xfId="3060"/>
    <cellStyle name="Normal 9 11 2" xfId="3061"/>
    <cellStyle name="Normal 9 11 2 2" xfId="3062"/>
    <cellStyle name="Normal 9 11 2 2 2" xfId="3063"/>
    <cellStyle name="Normal 9 11 2 2 2 2" xfId="3064"/>
    <cellStyle name="Normal 9 11 2 2 3" xfId="3065"/>
    <cellStyle name="Normal 9 11 2 3" xfId="3066"/>
    <cellStyle name="Normal 9 11 2 3 2" xfId="3067"/>
    <cellStyle name="Normal 9 11 2 4" xfId="3068"/>
    <cellStyle name="Normal 9 11 3" xfId="3069"/>
    <cellStyle name="Normal 9 11 3 2" xfId="3070"/>
    <cellStyle name="Normal 9 11 3 2 2" xfId="3071"/>
    <cellStyle name="Normal 9 11 3 3" xfId="3072"/>
    <cellStyle name="Normal 9 11 4" xfId="3073"/>
    <cellStyle name="Normal 9 11 4 2" xfId="3074"/>
    <cellStyle name="Normal 9 11 5" xfId="3075"/>
    <cellStyle name="Normal 9 12" xfId="3076"/>
    <cellStyle name="Normal 9 12 2" xfId="3077"/>
    <cellStyle name="Normal 9 12 2 2" xfId="3078"/>
    <cellStyle name="Normal 9 12 2 2 2" xfId="3079"/>
    <cellStyle name="Normal 9 12 2 2 2 2" xfId="3080"/>
    <cellStyle name="Normal 9 12 2 2 3" xfId="3081"/>
    <cellStyle name="Normal 9 12 2 3" xfId="3082"/>
    <cellStyle name="Normal 9 12 2 3 2" xfId="3083"/>
    <cellStyle name="Normal 9 12 2 4" xfId="3084"/>
    <cellStyle name="Normal 9 12 3" xfId="3085"/>
    <cellStyle name="Normal 9 12 3 2" xfId="3086"/>
    <cellStyle name="Normal 9 12 3 2 2" xfId="3087"/>
    <cellStyle name="Normal 9 12 3 3" xfId="3088"/>
    <cellStyle name="Normal 9 12 4" xfId="3089"/>
    <cellStyle name="Normal 9 12 4 2" xfId="3090"/>
    <cellStyle name="Normal 9 12 5" xfId="3091"/>
    <cellStyle name="Normal 9 13" xfId="3092"/>
    <cellStyle name="Normal 9 13 2" xfId="3093"/>
    <cellStyle name="Normal 9 13 2 2" xfId="3094"/>
    <cellStyle name="Normal 9 13 2 2 2" xfId="3095"/>
    <cellStyle name="Normal 9 13 2 2 2 2" xfId="3096"/>
    <cellStyle name="Normal 9 13 2 2 3" xfId="3097"/>
    <cellStyle name="Normal 9 13 2 3" xfId="3098"/>
    <cellStyle name="Normal 9 13 2 3 2" xfId="3099"/>
    <cellStyle name="Normal 9 13 2 4" xfId="3100"/>
    <cellStyle name="Normal 9 13 3" xfId="3101"/>
    <cellStyle name="Normal 9 13 3 2" xfId="3102"/>
    <cellStyle name="Normal 9 13 3 2 2" xfId="3103"/>
    <cellStyle name="Normal 9 13 3 3" xfId="3104"/>
    <cellStyle name="Normal 9 13 4" xfId="3105"/>
    <cellStyle name="Normal 9 13 4 2" xfId="3106"/>
    <cellStyle name="Normal 9 13 5" xfId="3107"/>
    <cellStyle name="Normal 9 14" xfId="3108"/>
    <cellStyle name="Normal 9 14 2" xfId="3109"/>
    <cellStyle name="Normal 9 14 2 2" xfId="3110"/>
    <cellStyle name="Normal 9 14 2 2 2" xfId="3111"/>
    <cellStyle name="Normal 9 14 2 2 2 2" xfId="3112"/>
    <cellStyle name="Normal 9 14 2 2 3" xfId="3113"/>
    <cellStyle name="Normal 9 14 2 3" xfId="3114"/>
    <cellStyle name="Normal 9 14 2 3 2" xfId="3115"/>
    <cellStyle name="Normal 9 14 2 4" xfId="3116"/>
    <cellStyle name="Normal 9 14 3" xfId="3117"/>
    <cellStyle name="Normal 9 14 3 2" xfId="3118"/>
    <cellStyle name="Normal 9 14 3 2 2" xfId="3119"/>
    <cellStyle name="Normal 9 14 3 3" xfId="3120"/>
    <cellStyle name="Normal 9 14 4" xfId="3121"/>
    <cellStyle name="Normal 9 14 4 2" xfId="3122"/>
    <cellStyle name="Normal 9 14 5" xfId="3123"/>
    <cellStyle name="Normal 9 15" xfId="3124"/>
    <cellStyle name="Normal 9 15 2" xfId="3125"/>
    <cellStyle name="Normal 9 15 2 2" xfId="3126"/>
    <cellStyle name="Normal 9 15 2 2 2" xfId="3127"/>
    <cellStyle name="Normal 9 15 2 2 2 2" xfId="3128"/>
    <cellStyle name="Normal 9 15 2 2 3" xfId="3129"/>
    <cellStyle name="Normal 9 15 2 3" xfId="3130"/>
    <cellStyle name="Normal 9 15 2 3 2" xfId="3131"/>
    <cellStyle name="Normal 9 15 2 4" xfId="3132"/>
    <cellStyle name="Normal 9 15 3" xfId="3133"/>
    <cellStyle name="Normal 9 15 3 2" xfId="3134"/>
    <cellStyle name="Normal 9 15 3 2 2" xfId="3135"/>
    <cellStyle name="Normal 9 15 3 3" xfId="3136"/>
    <cellStyle name="Normal 9 15 4" xfId="3137"/>
    <cellStyle name="Normal 9 15 4 2" xfId="3138"/>
    <cellStyle name="Normal 9 15 5" xfId="3139"/>
    <cellStyle name="Normal 9 16" xfId="3140"/>
    <cellStyle name="Normal 9 16 2" xfId="3141"/>
    <cellStyle name="Normal 9 16 2 2" xfId="3142"/>
    <cellStyle name="Normal 9 16 2 2 2" xfId="3143"/>
    <cellStyle name="Normal 9 16 2 2 2 2" xfId="3144"/>
    <cellStyle name="Normal 9 16 2 2 3" xfId="3145"/>
    <cellStyle name="Normal 9 16 2 3" xfId="3146"/>
    <cellStyle name="Normal 9 16 2 3 2" xfId="3147"/>
    <cellStyle name="Normal 9 16 2 4" xfId="3148"/>
    <cellStyle name="Normal 9 16 3" xfId="3149"/>
    <cellStyle name="Normal 9 16 3 2" xfId="3150"/>
    <cellStyle name="Normal 9 16 3 2 2" xfId="3151"/>
    <cellStyle name="Normal 9 16 3 3" xfId="3152"/>
    <cellStyle name="Normal 9 16 4" xfId="3153"/>
    <cellStyle name="Normal 9 16 4 2" xfId="3154"/>
    <cellStyle name="Normal 9 16 5" xfId="3155"/>
    <cellStyle name="Normal 9 17" xfId="3156"/>
    <cellStyle name="Normal 9 17 2" xfId="3157"/>
    <cellStyle name="Normal 9 17 2 2" xfId="3158"/>
    <cellStyle name="Normal 9 17 2 2 2" xfId="3159"/>
    <cellStyle name="Normal 9 17 2 3" xfId="3160"/>
    <cellStyle name="Normal 9 17 3" xfId="3161"/>
    <cellStyle name="Normal 9 17 3 2" xfId="3162"/>
    <cellStyle name="Normal 9 17 4" xfId="3163"/>
    <cellStyle name="Normal 9 18" xfId="3164"/>
    <cellStyle name="Normal 9 18 2" xfId="3165"/>
    <cellStyle name="Normal 9 18 2 2" xfId="3166"/>
    <cellStyle name="Normal 9 18 3" xfId="3167"/>
    <cellStyle name="Normal 9 19" xfId="3168"/>
    <cellStyle name="Normal 9 2" xfId="3169"/>
    <cellStyle name="Normal 9 2 2" xfId="3170"/>
    <cellStyle name="Normal 9 20" xfId="3171"/>
    <cellStyle name="Normal 9 3" xfId="3172"/>
    <cellStyle name="Normal 9 3 2" xfId="3173"/>
    <cellStyle name="Normal 9 3 3" xfId="3174"/>
    <cellStyle name="Normal 9 3 4" xfId="3175"/>
    <cellStyle name="Normal 9 3 5" xfId="3176"/>
    <cellStyle name="Normal 9 3 6" xfId="3177"/>
    <cellStyle name="Normal 9 3 7" xfId="3178"/>
    <cellStyle name="Normal 9 3 8" xfId="3179"/>
    <cellStyle name="Normal 9 3 9" xfId="3180"/>
    <cellStyle name="Normal 9 4" xfId="3181"/>
    <cellStyle name="Normal 9 5" xfId="3182"/>
    <cellStyle name="Normal 9 6" xfId="3183"/>
    <cellStyle name="Normal 9 7" xfId="3184"/>
    <cellStyle name="Normal 9 8" xfId="3185"/>
    <cellStyle name="Normal 9 9" xfId="3186"/>
    <cellStyle name="Normal 90" xfId="3187"/>
    <cellStyle name="Normal 90 2" xfId="3188"/>
    <cellStyle name="Normal 91" xfId="3189"/>
    <cellStyle name="Normal 91 2" xfId="3190"/>
    <cellStyle name="Normal 92" xfId="3191"/>
    <cellStyle name="Normal 92 2" xfId="3192"/>
    <cellStyle name="Normal 93" xfId="3193"/>
    <cellStyle name="Normal 93 2" xfId="3194"/>
    <cellStyle name="Normal 94" xfId="3195"/>
    <cellStyle name="Normal 94 2" xfId="3196"/>
    <cellStyle name="Normal 95" xfId="3197"/>
    <cellStyle name="Normal 95 2" xfId="3198"/>
    <cellStyle name="Normal 96" xfId="3199"/>
    <cellStyle name="Normal 96 2" xfId="3200"/>
    <cellStyle name="Normal 97" xfId="3201"/>
    <cellStyle name="Normal 97 2" xfId="3202"/>
    <cellStyle name="Normal 97 3" xfId="3203"/>
    <cellStyle name="Normal 97 3 2" xfId="3204"/>
    <cellStyle name="Normal 97 3 2 2" xfId="3205"/>
    <cellStyle name="Normal 97 3 3" xfId="3206"/>
    <cellStyle name="Normal 97 4" xfId="3207"/>
    <cellStyle name="Normal 97 5" xfId="3208"/>
    <cellStyle name="Normal 98" xfId="3209"/>
    <cellStyle name="Normal 98 2" xfId="3210"/>
    <cellStyle name="Normal 98 3" xfId="3211"/>
    <cellStyle name="Normal 98 4" xfId="3212"/>
    <cellStyle name="Normal 99" xfId="3213"/>
    <cellStyle name="Normal 99 2" xfId="3214"/>
    <cellStyle name="Normal 99 2 2" xfId="3215"/>
    <cellStyle name="Normal 99 2 2 2" xfId="3216"/>
    <cellStyle name="Normal 99 2 2 2 2" xfId="3217"/>
    <cellStyle name="Normal 99 2 2 3" xfId="3218"/>
    <cellStyle name="Normal 99 2 3" xfId="3219"/>
    <cellStyle name="Normal 99 2 3 2" xfId="3220"/>
    <cellStyle name="Normal 99 2 4" xfId="3221"/>
    <cellStyle name="Normal 99 3" xfId="3222"/>
    <cellStyle name="Normal 99 3 2" xfId="3223"/>
    <cellStyle name="Normal 99 3 2 2" xfId="3224"/>
    <cellStyle name="Normal 99 3 3" xfId="3225"/>
    <cellStyle name="Normal 99 4" xfId="3226"/>
    <cellStyle name="Normal 99 5" xfId="3227"/>
    <cellStyle name="Normale_Fixed Assets for adjustment for dec 054" xfId="3228"/>
    <cellStyle name="Note 2" xfId="3229"/>
    <cellStyle name="Output 2" xfId="3230"/>
    <cellStyle name="Percent" xfId="3296" builtinId="5"/>
    <cellStyle name="Percent 10" xfId="3231"/>
    <cellStyle name="Percent 11" xfId="3232"/>
    <cellStyle name="Percent 12" xfId="3233"/>
    <cellStyle name="Percent 2" xfId="3234"/>
    <cellStyle name="Percent 2 10" xfId="3235"/>
    <cellStyle name="Percent 2 11" xfId="3236"/>
    <cellStyle name="Percent 2 12" xfId="3237"/>
    <cellStyle name="Percent 2 13" xfId="3238"/>
    <cellStyle name="Percent 2 14" xfId="3239"/>
    <cellStyle name="Percent 2 14 2" xfId="3240"/>
    <cellStyle name="Percent 2 2" xfId="3241"/>
    <cellStyle name="Percent 2 2 10" xfId="3242"/>
    <cellStyle name="Percent 2 2 11" xfId="3243"/>
    <cellStyle name="Percent 2 2 12" xfId="3244"/>
    <cellStyle name="Percent 2 2 13" xfId="3245"/>
    <cellStyle name="Percent 2 2 14" xfId="3246"/>
    <cellStyle name="Percent 2 2 15" xfId="3247"/>
    <cellStyle name="Percent 2 2 16" xfId="3248"/>
    <cellStyle name="Percent 2 2 2" xfId="3249"/>
    <cellStyle name="Percent 2 2 2 2" xfId="3250"/>
    <cellStyle name="Percent 2 2 3" xfId="3251"/>
    <cellStyle name="Percent 2 2 4" xfId="3252"/>
    <cellStyle name="Percent 2 2 5" xfId="3253"/>
    <cellStyle name="Percent 2 2 6" xfId="3254"/>
    <cellStyle name="Percent 2 2 7" xfId="3255"/>
    <cellStyle name="Percent 2 2 8" xfId="3256"/>
    <cellStyle name="Percent 2 2 9" xfId="3257"/>
    <cellStyle name="Percent 2 3" xfId="3258"/>
    <cellStyle name="Percent 2 3 2" xfId="3259"/>
    <cellStyle name="Percent 2 4" xfId="3260"/>
    <cellStyle name="Percent 2 5" xfId="3261"/>
    <cellStyle name="Percent 2 6" xfId="3262"/>
    <cellStyle name="Percent 2 7" xfId="3263"/>
    <cellStyle name="Percent 2 8" xfId="3264"/>
    <cellStyle name="Percent 2 9" xfId="3265"/>
    <cellStyle name="Percent 3" xfId="3266"/>
    <cellStyle name="Percent 3 2" xfId="3267"/>
    <cellStyle name="Percent 3 3" xfId="3268"/>
    <cellStyle name="Percent 3 4" xfId="3269"/>
    <cellStyle name="Percent 3 5" xfId="3270"/>
    <cellStyle name="Percent 4" xfId="3271"/>
    <cellStyle name="Percent 4 10" xfId="3272"/>
    <cellStyle name="Percent 4 11" xfId="3273"/>
    <cellStyle name="Percent 4 12" xfId="3274"/>
    <cellStyle name="Percent 4 13" xfId="3275"/>
    <cellStyle name="Percent 4 2" xfId="3276"/>
    <cellStyle name="Percent 4 3" xfId="3277"/>
    <cellStyle name="Percent 4 4" xfId="3278"/>
    <cellStyle name="Percent 4 5" xfId="3279"/>
    <cellStyle name="Percent 4 6" xfId="3280"/>
    <cellStyle name="Percent 4 7" xfId="3281"/>
    <cellStyle name="Percent 4 8" xfId="3282"/>
    <cellStyle name="Percent 4 9" xfId="3283"/>
    <cellStyle name="Percent 5" xfId="3284"/>
    <cellStyle name="Percent 5 2" xfId="3285"/>
    <cellStyle name="Percent 5 3" xfId="3286"/>
    <cellStyle name="Percent 6" xfId="3287"/>
    <cellStyle name="Percent 67 2" xfId="3288"/>
    <cellStyle name="Percent 7" xfId="3289"/>
    <cellStyle name="Percent 8" xfId="3290"/>
    <cellStyle name="Percent 9" xfId="3291"/>
    <cellStyle name="Reset range style to defaults" xfId="3292"/>
    <cellStyle name="Title 2" xfId="3293"/>
    <cellStyle name="Total 2" xfId="3294"/>
    <cellStyle name="Warning Text 2" xfId="3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BC\SRP\Florid%20Laboratory\58_59\Floride-BS-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y%20Documents\ACCOUNTS\VBS\VBS58-59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%20SRP/ABC/SRP/Zaren%20Pashmina%20Udyog/Bs%20060-61/Zaren%20Balance%20Sheet%202061%20L-Final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s\c\loan\LOANLOSS206203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SRP\Ganapati%20Rosin\2058-59\Rosi%20BS58-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Business%20Income-Exerci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NEW%20FILES/Monthly%20Financial%20Statement/Quarterly%20Report/1st%20Half%20-%202007/FS%202006-maybe%20final%20with%20oter%20inf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RK2058~1\Income%20&amp;%20Dep%20calcu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Documents%20and%20Settings/P.%20L.%20Shrestha/Desktop/ABC/SRP/Ganapati%20Rosin/2058-59/Rosi%20BS58-5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ABC\SRP\Ganapati%20Rosin\2058-59\Rosi%20BS58-5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\SRP\Ganapati%20Rosin\2058-59\Rosi%20BS58-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My%20Documents/Sudip/Clean%20Energy%20Products/CEPI%20-%2058-59/Business%20Income%20-%20Exerci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ratan%20backup\RS5960\RATA596\BS_59A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NBS60_6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5960/BS_59AB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Lotus%20Energy%20Group\Lotus%20Energy%20Group\Clean%20Energy%20Products\CEPI%20-%2058-59\Business%20Income%20-%20Exerc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7\Common\Govind\Financial%20Report%202061-62\AGM\mbl\Tax%20Statement-6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RMBF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BLS_60_61(NSC-CCEC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Temporary%20Internet%20Files/Content.IE5/GO12HV94/FINANCIAL/Depreciation/SRPandey/MG-BS-55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ABC%20SRP/ABC/SRP/Machan/Machan%20061/Machan%20BS-60-6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Machan\Machan%20%20059\Machan-BS-58-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My%20Documents\Sudip\Clean%20Energy%20Products\CEPI%20-%2058-59\Business%20Income%20-%20Exerci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My%20Documents/Sudip/Clean%20Energy%20Products/CEPI%20-%2058-59/Business%20Income%20-%20Exerci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%20backup/RKS-MASTER/ratan%20backup/RS5960/RATA596/BS_59AB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My%20Documents\Sudip\Lotus%20Energy%20P.%20Ltd\Lotus%2059\LE-BS-5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Desktop/Sudip/Clean%20Energy%20Products/CEPI%20-%2058-59/Business%20Income%20-%20Exerci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Vaidya%20Group\Nepal%20Plantation-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ABC%20SRP\ABC\SRP\Butwal%20Finance%20Limited\2058-059%20Final\Butwal%20Finance%202059\Butwal%20Finance%20Tax%20Audit%20205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ABC/SRP/Ganapati%20Rosin/2058-59/Rosi%20BS58-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esh\d\Rabi1\Rmb\2061-62\RMB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Pendrive/Pen%20Drive/NCML%202064-065/Copy%20of%20Final%20Bal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il Balance"/>
      <sheetName val="Fixed Assets"/>
      <sheetName val="dep on Block System"/>
      <sheetName val="Depreciation"/>
      <sheetName val="Balance Sheet"/>
      <sheetName val="Tax Sheet "/>
      <sheetName val="ANUSUCHI_KA"/>
      <sheetName val="4(g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x Sheet "/>
      <sheetName val="ANUSUCHI_KA"/>
      <sheetName val="4(ga)"/>
      <sheetName val="BALANSHEET"/>
      <sheetName val="PROFIT &amp; LOSS"/>
      <sheetName val="SCHEDULE"/>
      <sheetName val="DEPRICIATION"/>
      <sheetName val="dep on Block System"/>
      <sheetName val="FIXED ASSETS"/>
      <sheetName val="Salary Detail"/>
      <sheetName val="Adv Tax"/>
      <sheetName val="Vat_Sales"/>
      <sheetName val="Lubricant58_59"/>
      <sheetName val="vehiclepurcheseddetail58_59"/>
      <sheetName val="sparepartsdetail58_59"/>
      <sheetName val="sparepartslocal58_59"/>
      <sheetName val="VAT_Purchase_Summery"/>
      <sheetName val="Calculation Of Income 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-Sheet "/>
      <sheetName val="Pashmina Pur"/>
      <sheetName val="Silk Purchase"/>
      <sheetName val="Purchase Detail"/>
      <sheetName val="Payment Detail"/>
      <sheetName val="Remitance2060-061 "/>
      <sheetName val=" Expert Sales detail"/>
      <sheetName val="Purchase-sales Book"/>
      <sheetName val="Total Sales "/>
      <sheetName val="B-Sheet &amp; Detail"/>
      <sheetName val="Cash flow "/>
      <sheetName val="Depreciation"/>
      <sheetName val="Fixed Assets"/>
      <sheetName val="Tax Sheet"/>
      <sheetName val="anx5"/>
      <sheetName val="anx2"/>
      <sheetName val="Annex 10 "/>
      <sheetName val="Deprn-Itax"/>
      <sheetName val="Advance Tax &amp; Tds"/>
      <sheetName val="Salary "/>
      <sheetName val="Total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S"/>
      <sheetName val="Sheet1"/>
      <sheetName val="LoanDetail"/>
      <sheetName val="TOTAL"/>
      <sheetName val="Sheet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4(ga)"/>
      <sheetName val="ANUSUCHI_KA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ch 1-3"/>
      <sheetName val="Sch 4"/>
      <sheetName val="Sch 5-7"/>
      <sheetName val="Sch 8-10"/>
      <sheetName val="Sch 11-13"/>
      <sheetName val="Sch 14"/>
      <sheetName val="Sch 15-16"/>
      <sheetName val="Annex 1-3"/>
      <sheetName val="Om Dep"/>
      <sheetName val="BS Schedule"/>
      <sheetName val="Depc Comparision"/>
      <sheetName val="Closing stock 057-058"/>
      <sheetName val="Fixed Assets 058-059 Old "/>
      <sheetName val="4(ga)"/>
      <sheetName val="DEPRICIATION AS PER SOFTWARE"/>
      <sheetName val="Depriciation"/>
      <sheetName val="ASSETS"/>
      <sheetName val="Fixed Assets 057-0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air &amp; Maintinance"/>
      <sheetName val="Calculation Of Income "/>
      <sheetName val="Add Back"/>
      <sheetName val="Tax Depreciation 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BALANSHEET"/>
      <sheetName val="cash flow"/>
      <sheetName val="PROFIT &amp; LOSS"/>
      <sheetName val="SCHEDULE"/>
      <sheetName val="DEPRICIATION "/>
      <sheetName val="ASSETS DETAILS"/>
      <sheetName val="dep on Block System"/>
      <sheetName val="VAT Sales"/>
      <sheetName val="VAT Purchase"/>
      <sheetName val="VAT-Detail 60_61"/>
      <sheetName val="Salary_Detail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nnx 5"/>
      <sheetName val="Calculation Of Income  (2)"/>
      <sheetName val="Repair &amp; Improvement"/>
      <sheetName val="Depreciation For Tax"/>
      <sheetName val="business promotion"/>
      <sheetName val="Sheet2"/>
      <sheetName val="Sheet1"/>
      <sheetName val="Trial"/>
      <sheetName val="Tax Computation"/>
      <sheetName val="annx2"/>
      <sheetName val="Self assessment"/>
      <sheetName val="Salary"/>
      <sheetName val="PF &amp; CIT"/>
      <sheetName val="Depreciation "/>
      <sheetName val="Interest Tax"/>
      <sheetName val="TDS"/>
      <sheetName val="Above 10 Lacs"/>
      <sheetName val="Insurance"/>
      <sheetName val="Provision"/>
      <sheetName val="Income from FR. Invs."/>
      <sheetName val="Interest free deposit"/>
      <sheetName val="Interest Income"/>
      <sheetName val="Interest Expenses"/>
      <sheetName val="Other Income"/>
      <sheetName val="preoprating expenses "/>
      <sheetName val="Contingent Liab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cash flow"/>
      <sheetName val="BALANSHEET"/>
      <sheetName val="PROFIT &amp; LOSS"/>
      <sheetName val="SCHEDULE"/>
      <sheetName val="DEP"/>
      <sheetName val="dep on Block System"/>
      <sheetName val="Salary_Detail"/>
      <sheetName val="VAT Sales"/>
      <sheetName val="VAT Purchase"/>
      <sheetName val="VAT-Detail 60_61"/>
      <sheetName val="Report"/>
      <sheetName val="Stock"/>
      <sheetName val="Working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Cost.WIP"/>
      <sheetName val="Sheet4"/>
      <sheetName val="Sheet3"/>
      <sheetName val="SCHEDULES"/>
      <sheetName val="Fixed Assets"/>
      <sheetName val="Sheet2"/>
      <sheetName val="Sal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nx 10"/>
      <sheetName val="Tax Comutation New "/>
      <sheetName val="Profit Reconcilatin"/>
      <sheetName val="Tax Dep"/>
      <sheetName val="Balance Sheet"/>
      <sheetName val="Depreciation"/>
      <sheetName val="Cash flow "/>
      <sheetName val="TB061"/>
      <sheetName val="Fixed Assets"/>
      <sheetName val="Debtors &amp; Creditors"/>
      <sheetName val="Add Back"/>
      <sheetName val="Previous Years "/>
      <sheetName val="Repair &amp; Maintinance"/>
      <sheetName val="Fixed Assets 057-058"/>
      <sheetName val="Sheet2"/>
      <sheetName val="Cash flow (2)"/>
      <sheetName val="anx2 (2)"/>
      <sheetName val="Tax Comutation New (2)"/>
      <sheetName val="anx5 (2)"/>
      <sheetName val="Tax Sheet "/>
      <sheetName val="Annx 5"/>
      <sheetName val="annx2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MACHAN WILD LIFE RESORT (P) LIMITED</v>
          </cell>
        </row>
        <row r="2">
          <cell r="A2" t="str">
            <v>KATHMANDU</v>
          </cell>
        </row>
        <row r="3">
          <cell r="A3" t="str">
            <v>BALANCE SHEET AS AT ASHAD 31, 2061 (2004/7/15)</v>
          </cell>
        </row>
        <row r="5">
          <cell r="A5" t="str">
            <v>SOURCE OF FUND</v>
          </cell>
          <cell r="D5" t="str">
            <v>SCH.</v>
          </cell>
          <cell r="F5" t="str">
            <v>2061-3-31 (2004/7/15)</v>
          </cell>
          <cell r="H5" t="str">
            <v>2060-3-32 (2003/7/16)</v>
          </cell>
        </row>
        <row r="6">
          <cell r="A6" t="str">
            <v>1. SHARE HOLDER'S FUND:</v>
          </cell>
          <cell r="F6" t="str">
            <v>NRS</v>
          </cell>
          <cell r="H6" t="str">
            <v>NRS</v>
          </cell>
        </row>
        <row r="7">
          <cell r="A7" t="str">
            <v xml:space="preserve">    a. SHARE CAPITAL</v>
          </cell>
          <cell r="D7" t="str">
            <v>A</v>
          </cell>
          <cell r="F7">
            <v>15000000</v>
          </cell>
          <cell r="H7">
            <v>15000000</v>
          </cell>
        </row>
        <row r="8">
          <cell r="A8" t="str">
            <v xml:space="preserve">    b. PROFIT &amp; LOSS ACCOUNT</v>
          </cell>
          <cell r="F8">
            <v>0</v>
          </cell>
          <cell r="H8">
            <v>270223.21999999997</v>
          </cell>
        </row>
        <row r="11">
          <cell r="A11" t="str">
            <v xml:space="preserve">    TOTAL SHARE HOLDER'S FUND</v>
          </cell>
          <cell r="C11" t="str">
            <v xml:space="preserve"> </v>
          </cell>
          <cell r="F11">
            <v>15000000</v>
          </cell>
          <cell r="H11">
            <v>15270223.220000001</v>
          </cell>
        </row>
        <row r="13">
          <cell r="A13" t="str">
            <v>2. LONG TERM LOAN</v>
          </cell>
          <cell r="F13">
            <v>0</v>
          </cell>
          <cell r="H13">
            <v>0</v>
          </cell>
        </row>
        <row r="16">
          <cell r="A16" t="str">
            <v>TOTAL SOURCES OF FUND (1+2)</v>
          </cell>
          <cell r="F16">
            <v>15000000</v>
          </cell>
          <cell r="H16">
            <v>15270223.220000001</v>
          </cell>
        </row>
        <row r="19">
          <cell r="A19" t="str">
            <v>APPLICATION OF FUND</v>
          </cell>
        </row>
        <row r="20">
          <cell r="A20" t="str">
            <v xml:space="preserve">1. FIXED ASSETS </v>
          </cell>
        </row>
        <row r="21">
          <cell r="A21" t="str">
            <v xml:space="preserve">    a. COST PRICE</v>
          </cell>
          <cell r="D21" t="str">
            <v>B</v>
          </cell>
          <cell r="F21">
            <v>22903422.48</v>
          </cell>
          <cell r="H21">
            <v>23608897.48</v>
          </cell>
        </row>
        <row r="22">
          <cell r="A22" t="str">
            <v xml:space="preserve">    b. ACCUMULATED DEPRECIATION</v>
          </cell>
          <cell r="D22" t="str">
            <v>B</v>
          </cell>
          <cell r="F22">
            <v>-13001759.470000001</v>
          </cell>
          <cell r="H22">
            <v>-12171006.039999999</v>
          </cell>
        </row>
        <row r="25">
          <cell r="A25" t="str">
            <v xml:space="preserve">    c. WRITTEN DOWN VALUE</v>
          </cell>
          <cell r="D25" t="str">
            <v>B</v>
          </cell>
          <cell r="F25">
            <v>9901663.0099999998</v>
          </cell>
          <cell r="H25">
            <v>11437891.439999999</v>
          </cell>
        </row>
        <row r="26">
          <cell r="A26" t="str">
            <v>2. INVESTMENT (LUMBINI BANK)</v>
          </cell>
          <cell r="F26">
            <v>15000000</v>
          </cell>
          <cell r="H26">
            <v>15000000</v>
          </cell>
        </row>
        <row r="27">
          <cell r="A27" t="str">
            <v>3. CURRENT ASSETS</v>
          </cell>
        </row>
        <row r="28">
          <cell r="A28" t="str">
            <v xml:space="preserve">    a. CASH AND BANKS</v>
          </cell>
          <cell r="D28" t="str">
            <v>C</v>
          </cell>
          <cell r="F28">
            <v>268213.05</v>
          </cell>
          <cell r="H28">
            <v>338651.6</v>
          </cell>
        </row>
        <row r="29">
          <cell r="A29" t="str">
            <v xml:space="preserve">    b. RECEIVABLE, ADVANCES &amp; DEPOSITS</v>
          </cell>
          <cell r="D29" t="str">
            <v>D</v>
          </cell>
          <cell r="F29">
            <v>11445773.92</v>
          </cell>
          <cell r="H29">
            <v>11370236.92</v>
          </cell>
        </row>
        <row r="30">
          <cell r="A30" t="str">
            <v xml:space="preserve">    c. CLOSING STOCK</v>
          </cell>
          <cell r="D30" t="str">
            <v>E</v>
          </cell>
          <cell r="F30">
            <v>293029.09000000003</v>
          </cell>
          <cell r="H30">
            <v>541092.86</v>
          </cell>
        </row>
        <row r="33">
          <cell r="A33" t="str">
            <v xml:space="preserve">  TOTAL CURRENT ASSETS (I)</v>
          </cell>
          <cell r="F33">
            <v>12007016.060000001</v>
          </cell>
          <cell r="H33">
            <v>12249981.380000001</v>
          </cell>
        </row>
        <row r="34">
          <cell r="A34" t="str">
            <v xml:space="preserve">  LESS: CURRENT LIABILITIES</v>
          </cell>
        </row>
        <row r="35">
          <cell r="A35" t="str">
            <v xml:space="preserve">    a. ACCOUNTS PAYABLE</v>
          </cell>
          <cell r="D35" t="str">
            <v>F.1</v>
          </cell>
          <cell r="F35">
            <v>7240716.9500000002</v>
          </cell>
          <cell r="H35">
            <v>7158069.1399999997</v>
          </cell>
        </row>
        <row r="36">
          <cell r="A36" t="str">
            <v xml:space="preserve">    b. PROVISION</v>
          </cell>
          <cell r="D36" t="str">
            <v>F.2</v>
          </cell>
          <cell r="F36">
            <v>0</v>
          </cell>
          <cell r="H36">
            <v>0</v>
          </cell>
        </row>
        <row r="37">
          <cell r="A37" t="str">
            <v xml:space="preserve">    b. SHORT TERM LOAN</v>
          </cell>
          <cell r="D37" t="str">
            <v>G</v>
          </cell>
          <cell r="F37">
            <v>16790000</v>
          </cell>
          <cell r="H37">
            <v>16259580.460000001</v>
          </cell>
        </row>
        <row r="40">
          <cell r="A40" t="str">
            <v xml:space="preserve">  TOTAL CURRENT LIABILITIES (II)</v>
          </cell>
          <cell r="F40">
            <v>24030716.949999999</v>
          </cell>
          <cell r="H40">
            <v>23417649.600000001</v>
          </cell>
        </row>
        <row r="41">
          <cell r="A41" t="str">
            <v xml:space="preserve">  NET CURRENT ASSETS (I-II)</v>
          </cell>
          <cell r="F41">
            <v>-12023700.890000001</v>
          </cell>
          <cell r="H41">
            <v>-11167668.220000001</v>
          </cell>
        </row>
        <row r="43">
          <cell r="A43" t="str">
            <v>4. PROFIT AND LOSS ACCOUNT</v>
          </cell>
          <cell r="F43">
            <v>2122037.88</v>
          </cell>
          <cell r="H43">
            <v>0</v>
          </cell>
        </row>
        <row r="46">
          <cell r="A46" t="str">
            <v>TOTAL APPLICATION OF FUND (1+2+3+4)</v>
          </cell>
          <cell r="F46">
            <v>15000000</v>
          </cell>
          <cell r="H46">
            <v>15270223.220000001</v>
          </cell>
        </row>
        <row r="50">
          <cell r="A50" t="str">
            <v>NOTE: 1.SCHEDULE "A TO K" FORM PART OF ANNUAL ACCOUNTS .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Tax Dep"/>
      <sheetName val="Tax Sheet "/>
      <sheetName val="ANUSUCHI_KA"/>
      <sheetName val="4(ga)"/>
      <sheetName val="Debtors &amp; Creditors"/>
      <sheetName val="Add Back"/>
      <sheetName val="Previous Years "/>
      <sheetName val="Repair &amp; Maintinance"/>
      <sheetName val="Fixed Assets"/>
      <sheetName val="Fixed Assets 058-059 Old"/>
      <sheetName val="Fixed Assets 057-05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Repair &amp; Maintinance"/>
      <sheetName val="Add Back"/>
      <sheetName val="Details of Fixed Assets"/>
      <sheetName val="Tax Depreciation "/>
      <sheetName val="Calculation Of Income "/>
      <sheetName val="Tax Computa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working capital"/>
      <sheetName val="projection"/>
      <sheetName val="Pay back"/>
      <sheetName val="IRR"/>
      <sheetName val="Balance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x Computation"/>
      <sheetName val="4(ga)"/>
      <sheetName val="ANUSUCHI_KA"/>
      <sheetName val="Add Back "/>
      <sheetName val="REPAIR &amp; MAINTINANCE"/>
      <sheetName val="Tax Depreciation "/>
      <sheetName val="pro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rail"/>
      <sheetName val="Balsheet"/>
      <sheetName val="Profit &amp; Loss"/>
      <sheetName val="P&amp;L allot"/>
      <sheetName val="Equitychange"/>
      <sheetName val="Cashflow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11"/>
      <sheetName val="4.12"/>
      <sheetName val="4.12ka"/>
      <sheetName val="4.13"/>
      <sheetName val="4.13 ka"/>
      <sheetName val="4.14"/>
      <sheetName val="4.15"/>
      <sheetName val="4.16"/>
      <sheetName val="4.16 ka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8ka"/>
      <sheetName val="4.27"/>
      <sheetName val="4.28"/>
      <sheetName val="4.29"/>
      <sheetName val="4.30"/>
      <sheetName val="4.30ka"/>
      <sheetName val="4.31"/>
      <sheetName val="Sheet1"/>
      <sheetName val="other"/>
      <sheetName val="Deffered Tax"/>
      <sheetName val="Calculation Of Income "/>
      <sheetName val="Tax Depreciation "/>
      <sheetName val="comp bs"/>
      <sheetName val="comp pl"/>
      <sheetName val="Capital Adequacy"/>
      <sheetName val="deposit (2)"/>
      <sheetName val="Cash Flow"/>
      <sheetName val="use of fund"/>
      <sheetName val="Liquidity"/>
      <sheetName val="Change in equity"/>
    </sheetNames>
    <sheetDataSet>
      <sheetData sheetId="0"/>
      <sheetData sheetId="1"/>
      <sheetData sheetId="2">
        <row r="24">
          <cell r="C24">
            <v>6176620.1772727277</v>
          </cell>
        </row>
        <row r="26">
          <cell r="C26">
            <v>14452540.32328897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showGridLines="0" tabSelected="1" topLeftCell="A124" workbookViewId="0">
      <selection activeCell="E136" sqref="E136:F136"/>
    </sheetView>
  </sheetViews>
  <sheetFormatPr defaultRowHeight="14.25"/>
  <cols>
    <col min="1" max="1" width="9.140625" style="4"/>
    <col min="2" max="2" width="4.28515625" style="6" customWidth="1"/>
    <col min="3" max="3" width="5.42578125" style="4" customWidth="1"/>
    <col min="4" max="4" width="30.5703125" style="4" customWidth="1"/>
    <col min="5" max="5" width="23.7109375" style="4" customWidth="1"/>
    <col min="6" max="7" width="22.7109375" style="4" bestFit="1" customWidth="1"/>
    <col min="8" max="8" width="18" style="4" bestFit="1" customWidth="1"/>
    <col min="9" max="9" width="15.5703125" style="4" bestFit="1" customWidth="1"/>
    <col min="10" max="10" width="16.140625" style="4" bestFit="1" customWidth="1"/>
    <col min="11" max="11" width="10.28515625" style="4" bestFit="1" customWidth="1"/>
    <col min="12" max="12" width="22.140625" style="5" bestFit="1" customWidth="1"/>
    <col min="13" max="13" width="14.42578125" style="4" customWidth="1"/>
    <col min="14" max="16384" width="9.140625" style="4"/>
  </cols>
  <sheetData>
    <row r="2" spans="2:7" ht="15">
      <c r="B2" s="114" t="s">
        <v>0</v>
      </c>
      <c r="C2" s="114"/>
      <c r="D2" s="114"/>
      <c r="E2" s="114"/>
      <c r="F2" s="114"/>
      <c r="G2" s="114"/>
    </row>
    <row r="3" spans="2:7" ht="15">
      <c r="B3" s="114" t="s">
        <v>1</v>
      </c>
      <c r="C3" s="114"/>
      <c r="D3" s="114"/>
      <c r="E3" s="114"/>
      <c r="F3" s="114"/>
      <c r="G3" s="114"/>
    </row>
    <row r="4" spans="2:7">
      <c r="B4" s="115" t="s">
        <v>148</v>
      </c>
      <c r="C4" s="115"/>
      <c r="D4" s="115"/>
      <c r="E4" s="115"/>
      <c r="F4" s="115"/>
      <c r="G4" s="115"/>
    </row>
    <row r="5" spans="2:7">
      <c r="C5" s="7"/>
      <c r="D5" s="7"/>
      <c r="E5" s="7"/>
      <c r="F5" s="7"/>
      <c r="G5" s="7"/>
    </row>
    <row r="6" spans="2:7" ht="15">
      <c r="B6" s="8" t="s">
        <v>2</v>
      </c>
      <c r="C6" s="116" t="s">
        <v>3</v>
      </c>
      <c r="D6" s="117"/>
    </row>
    <row r="7" spans="2:7">
      <c r="C7" s="9"/>
      <c r="D7" s="10"/>
    </row>
    <row r="8" spans="2:7">
      <c r="C8" s="118" t="s">
        <v>4</v>
      </c>
      <c r="D8" s="118"/>
      <c r="E8" s="118"/>
      <c r="F8" s="9"/>
      <c r="G8" s="9"/>
    </row>
    <row r="9" spans="2:7">
      <c r="C9" s="11"/>
      <c r="E9" s="12"/>
      <c r="F9" s="12"/>
      <c r="G9" s="13" t="s">
        <v>146</v>
      </c>
    </row>
    <row r="10" spans="2:7">
      <c r="C10" s="14"/>
      <c r="D10" s="111" t="s">
        <v>5</v>
      </c>
      <c r="E10" s="112"/>
      <c r="F10" s="113"/>
      <c r="G10" s="15" t="s">
        <v>6</v>
      </c>
    </row>
    <row r="11" spans="2:7">
      <c r="C11" s="1" t="s">
        <v>7</v>
      </c>
      <c r="D11" s="119" t="s">
        <v>8</v>
      </c>
      <c r="E11" s="120"/>
      <c r="F11" s="121"/>
      <c r="G11" s="2">
        <v>2478.7945599999998</v>
      </c>
    </row>
    <row r="12" spans="2:7">
      <c r="C12" s="1" t="s">
        <v>9</v>
      </c>
      <c r="D12" s="119" t="s">
        <v>10</v>
      </c>
      <c r="E12" s="120"/>
      <c r="F12" s="121"/>
      <c r="G12" s="2"/>
    </row>
    <row r="13" spans="2:7">
      <c r="C13" s="1" t="s">
        <v>11</v>
      </c>
      <c r="D13" s="119" t="s">
        <v>12</v>
      </c>
      <c r="E13" s="120"/>
      <c r="F13" s="121"/>
      <c r="G13" s="2"/>
    </row>
    <row r="14" spans="2:7">
      <c r="C14" s="1" t="s">
        <v>13</v>
      </c>
      <c r="D14" s="119" t="s">
        <v>14</v>
      </c>
      <c r="E14" s="120"/>
      <c r="F14" s="121"/>
      <c r="G14" s="2">
        <v>297.45999999999998</v>
      </c>
    </row>
    <row r="15" spans="2:7">
      <c r="C15" s="1" t="s">
        <v>15</v>
      </c>
      <c r="D15" s="119" t="s">
        <v>16</v>
      </c>
      <c r="E15" s="120"/>
      <c r="F15" s="121"/>
      <c r="G15" s="2">
        <v>300.77024488461103</v>
      </c>
    </row>
    <row r="16" spans="2:7">
      <c r="C16" s="1" t="s">
        <v>17</v>
      </c>
      <c r="D16" s="119" t="s">
        <v>18</v>
      </c>
      <c r="E16" s="120"/>
      <c r="F16" s="121"/>
      <c r="G16" s="2">
        <v>45.742701373102825</v>
      </c>
    </row>
    <row r="17" spans="3:7">
      <c r="C17" s="1" t="s">
        <v>19</v>
      </c>
      <c r="D17" s="119" t="s">
        <v>20</v>
      </c>
      <c r="E17" s="120"/>
      <c r="F17" s="121"/>
      <c r="G17" s="65">
        <v>190.35546474133599</v>
      </c>
    </row>
    <row r="18" spans="3:7">
      <c r="C18" s="1" t="s">
        <v>21</v>
      </c>
      <c r="D18" s="119" t="s">
        <v>22</v>
      </c>
      <c r="E18" s="120"/>
      <c r="F18" s="121"/>
      <c r="G18" s="3"/>
    </row>
    <row r="19" spans="3:7">
      <c r="C19" s="1" t="s">
        <v>23</v>
      </c>
      <c r="D19" s="119" t="s">
        <v>24</v>
      </c>
      <c r="E19" s="120"/>
      <c r="F19" s="121"/>
      <c r="G19" s="3"/>
    </row>
    <row r="20" spans="3:7">
      <c r="C20" s="1" t="s">
        <v>25</v>
      </c>
      <c r="D20" s="119" t="s">
        <v>26</v>
      </c>
      <c r="E20" s="120"/>
      <c r="F20" s="121"/>
      <c r="G20" s="3"/>
    </row>
    <row r="21" spans="3:7">
      <c r="C21" s="1" t="s">
        <v>27</v>
      </c>
      <c r="D21" s="60" t="s">
        <v>28</v>
      </c>
      <c r="E21" s="61"/>
      <c r="F21" s="62"/>
      <c r="G21" s="80">
        <v>101.63643953852716</v>
      </c>
    </row>
    <row r="22" spans="3:7">
      <c r="C22" s="1" t="s">
        <v>29</v>
      </c>
      <c r="D22" s="119" t="s">
        <v>30</v>
      </c>
      <c r="E22" s="120"/>
      <c r="F22" s="121"/>
      <c r="G22" s="2"/>
    </row>
    <row r="23" spans="3:7">
      <c r="C23" s="1" t="s">
        <v>31</v>
      </c>
      <c r="D23" s="119" t="s">
        <v>32</v>
      </c>
      <c r="E23" s="120"/>
      <c r="F23" s="121"/>
      <c r="G23" s="2"/>
    </row>
    <row r="24" spans="3:7">
      <c r="C24" s="1" t="s">
        <v>33</v>
      </c>
      <c r="D24" s="119" t="s">
        <v>34</v>
      </c>
      <c r="E24" s="120"/>
      <c r="F24" s="121"/>
      <c r="G24" s="2">
        <v>-71.41</v>
      </c>
    </row>
    <row r="25" spans="3:7">
      <c r="C25" s="1" t="s">
        <v>35</v>
      </c>
      <c r="D25" s="119" t="s">
        <v>36</v>
      </c>
      <c r="E25" s="120"/>
      <c r="F25" s="121"/>
      <c r="G25" s="3"/>
    </row>
    <row r="26" spans="3:7">
      <c r="C26" s="1" t="s">
        <v>37</v>
      </c>
      <c r="D26" s="119" t="s">
        <v>38</v>
      </c>
      <c r="E26" s="120"/>
      <c r="F26" s="121"/>
      <c r="G26" s="3"/>
    </row>
    <row r="27" spans="3:7">
      <c r="C27" s="1" t="s">
        <v>39</v>
      </c>
      <c r="D27" s="119" t="s">
        <v>40</v>
      </c>
      <c r="E27" s="120"/>
      <c r="F27" s="121"/>
      <c r="G27" s="3"/>
    </row>
    <row r="28" spans="3:7">
      <c r="C28" s="1" t="s">
        <v>41</v>
      </c>
      <c r="D28" s="119" t="s">
        <v>42</v>
      </c>
      <c r="E28" s="120"/>
      <c r="F28" s="121"/>
      <c r="G28" s="3"/>
    </row>
    <row r="29" spans="3:7">
      <c r="C29" s="1" t="s">
        <v>43</v>
      </c>
      <c r="D29" s="119" t="s">
        <v>44</v>
      </c>
      <c r="E29" s="120"/>
      <c r="F29" s="121"/>
      <c r="G29" s="3"/>
    </row>
    <row r="30" spans="3:7">
      <c r="C30" s="1" t="s">
        <v>45</v>
      </c>
      <c r="D30" s="119" t="s">
        <v>46</v>
      </c>
      <c r="E30" s="120"/>
      <c r="F30" s="121"/>
      <c r="G30" s="3"/>
    </row>
    <row r="31" spans="3:7">
      <c r="C31" s="1"/>
      <c r="D31" s="119"/>
      <c r="E31" s="120"/>
      <c r="F31" s="121"/>
      <c r="G31" s="3"/>
    </row>
    <row r="32" spans="3:7">
      <c r="C32" s="14"/>
      <c r="D32" s="111" t="s">
        <v>47</v>
      </c>
      <c r="E32" s="112"/>
      <c r="F32" s="113"/>
      <c r="G32" s="16">
        <f>SUM(G11:G31)</f>
        <v>3343.3494105375776</v>
      </c>
    </row>
    <row r="33" spans="2:13">
      <c r="C33" s="17"/>
    </row>
    <row r="34" spans="2:13">
      <c r="C34" s="118" t="s">
        <v>48</v>
      </c>
      <c r="D34" s="123"/>
    </row>
    <row r="35" spans="2:13">
      <c r="C35" s="11"/>
      <c r="E35" s="12"/>
      <c r="F35" s="12"/>
      <c r="G35" s="13" t="s">
        <v>146</v>
      </c>
    </row>
    <row r="36" spans="2:13">
      <c r="C36" s="14"/>
      <c r="D36" s="124" t="s">
        <v>5</v>
      </c>
      <c r="E36" s="124"/>
      <c r="F36" s="124"/>
      <c r="G36" s="15" t="s">
        <v>6</v>
      </c>
    </row>
    <row r="37" spans="2:13">
      <c r="C37" s="1" t="s">
        <v>7</v>
      </c>
      <c r="D37" s="122" t="s">
        <v>49</v>
      </c>
      <c r="E37" s="122"/>
      <c r="F37" s="122"/>
      <c r="G37" s="18">
        <v>0</v>
      </c>
    </row>
    <row r="38" spans="2:13">
      <c r="C38" s="1" t="s">
        <v>9</v>
      </c>
      <c r="D38" s="122" t="s">
        <v>50</v>
      </c>
      <c r="E38" s="122"/>
      <c r="F38" s="122"/>
      <c r="G38" s="18">
        <v>0</v>
      </c>
    </row>
    <row r="39" spans="2:13">
      <c r="C39" s="1" t="s">
        <v>11</v>
      </c>
      <c r="D39" s="122" t="s">
        <v>51</v>
      </c>
      <c r="E39" s="122"/>
      <c r="F39" s="122"/>
      <c r="G39" s="18">
        <v>0</v>
      </c>
    </row>
    <row r="40" spans="2:13">
      <c r="C40" s="1" t="s">
        <v>13</v>
      </c>
      <c r="D40" s="122" t="s">
        <v>52</v>
      </c>
      <c r="E40" s="122"/>
      <c r="F40" s="122"/>
      <c r="G40" s="66">
        <v>298.91904235782403</v>
      </c>
    </row>
    <row r="41" spans="2:13">
      <c r="C41" s="1" t="s">
        <v>15</v>
      </c>
      <c r="D41" s="122" t="s">
        <v>53</v>
      </c>
      <c r="E41" s="122"/>
      <c r="F41" s="122"/>
      <c r="G41" s="67">
        <v>10.726032057499999</v>
      </c>
    </row>
    <row r="42" spans="2:13">
      <c r="C42" s="1" t="s">
        <v>17</v>
      </c>
      <c r="D42" s="122" t="s">
        <v>54</v>
      </c>
      <c r="E42" s="122"/>
      <c r="F42" s="122"/>
      <c r="G42" s="67">
        <v>0.58284666000000018</v>
      </c>
    </row>
    <row r="43" spans="2:13">
      <c r="C43" s="1" t="s">
        <v>19</v>
      </c>
      <c r="D43" s="122" t="s">
        <v>55</v>
      </c>
      <c r="E43" s="122"/>
      <c r="F43" s="122"/>
      <c r="G43" s="18">
        <v>0</v>
      </c>
    </row>
    <row r="44" spans="2:13">
      <c r="C44" s="1" t="s">
        <v>21</v>
      </c>
      <c r="D44" s="122" t="s">
        <v>56</v>
      </c>
      <c r="E44" s="122"/>
      <c r="F44" s="122"/>
      <c r="G44" s="18">
        <v>0</v>
      </c>
    </row>
    <row r="45" spans="2:13">
      <c r="C45" s="19"/>
      <c r="D45" s="122"/>
      <c r="E45" s="122"/>
      <c r="F45" s="122"/>
      <c r="G45" s="18"/>
    </row>
    <row r="46" spans="2:13">
      <c r="C46" s="14"/>
      <c r="D46" s="124" t="s">
        <v>57</v>
      </c>
      <c r="E46" s="124"/>
      <c r="F46" s="124"/>
      <c r="G46" s="20">
        <f>SUM(G37:G45)</f>
        <v>310.22792107532399</v>
      </c>
    </row>
    <row r="47" spans="2:13">
      <c r="C47" s="21"/>
      <c r="D47" s="21"/>
      <c r="E47" s="22"/>
      <c r="F47" s="22"/>
      <c r="G47" s="22"/>
      <c r="H47" s="10"/>
      <c r="I47" s="10"/>
      <c r="J47" s="10"/>
      <c r="K47" s="10"/>
      <c r="L47" s="10"/>
      <c r="M47" s="10"/>
    </row>
    <row r="48" spans="2:13" ht="15">
      <c r="B48" s="8" t="s">
        <v>58</v>
      </c>
      <c r="C48" s="125" t="s">
        <v>59</v>
      </c>
      <c r="D48" s="125"/>
      <c r="E48" s="125"/>
      <c r="F48" s="23"/>
      <c r="G48" s="23"/>
    </row>
    <row r="49" spans="2:8">
      <c r="C49" s="126" t="s">
        <v>60</v>
      </c>
      <c r="D49" s="126"/>
      <c r="E49" s="126"/>
      <c r="F49" s="126"/>
      <c r="G49" s="126"/>
    </row>
    <row r="51" spans="2:8" ht="15">
      <c r="B51" s="8" t="s">
        <v>61</v>
      </c>
      <c r="C51" s="116" t="s">
        <v>62</v>
      </c>
      <c r="D51" s="116"/>
      <c r="E51" s="116"/>
      <c r="F51" s="59"/>
      <c r="G51" s="59"/>
    </row>
    <row r="52" spans="2:8">
      <c r="C52" s="24"/>
      <c r="E52" s="12"/>
      <c r="F52" s="12"/>
      <c r="G52" s="13" t="s">
        <v>146</v>
      </c>
    </row>
    <row r="53" spans="2:8">
      <c r="C53" s="14"/>
      <c r="D53" s="124" t="s">
        <v>5</v>
      </c>
      <c r="E53" s="124"/>
      <c r="F53" s="124"/>
      <c r="G53" s="15" t="s">
        <v>6</v>
      </c>
    </row>
    <row r="54" spans="2:8">
      <c r="C54" s="74" t="s">
        <v>7</v>
      </c>
      <c r="D54" s="127" t="s">
        <v>63</v>
      </c>
      <c r="E54" s="127"/>
      <c r="F54" s="127"/>
      <c r="G54" s="75">
        <v>51.385901620000006</v>
      </c>
    </row>
    <row r="55" spans="2:8">
      <c r="C55" s="1"/>
      <c r="D55" s="122"/>
      <c r="E55" s="122"/>
      <c r="F55" s="122"/>
      <c r="G55" s="25"/>
    </row>
    <row r="56" spans="2:8">
      <c r="C56" s="14"/>
      <c r="D56" s="124" t="s">
        <v>64</v>
      </c>
      <c r="E56" s="124"/>
      <c r="F56" s="124"/>
      <c r="G56" s="26">
        <f>SUM(G54:G55)</f>
        <v>51.385901620000006</v>
      </c>
    </row>
    <row r="57" spans="2:8" ht="17.25" customHeight="1">
      <c r="C57" s="123"/>
      <c r="D57" s="123"/>
    </row>
    <row r="58" spans="2:8" ht="15">
      <c r="B58" s="6" t="s">
        <v>65</v>
      </c>
      <c r="C58" s="116" t="s">
        <v>66</v>
      </c>
      <c r="D58" s="116"/>
      <c r="E58" s="116"/>
      <c r="F58" s="59"/>
      <c r="G58" s="59"/>
    </row>
    <row r="59" spans="2:8">
      <c r="C59" s="24"/>
      <c r="F59" s="12"/>
      <c r="G59" s="13" t="s">
        <v>146</v>
      </c>
    </row>
    <row r="60" spans="2:8">
      <c r="C60" s="14"/>
      <c r="D60" s="124" t="s">
        <v>5</v>
      </c>
      <c r="E60" s="124"/>
      <c r="F60" s="124"/>
      <c r="G60" s="15" t="s">
        <v>6</v>
      </c>
      <c r="H60" s="27"/>
    </row>
    <row r="61" spans="2:8">
      <c r="C61" s="1" t="s">
        <v>7</v>
      </c>
      <c r="D61" s="122" t="s">
        <v>67</v>
      </c>
      <c r="E61" s="122"/>
      <c r="F61" s="122"/>
      <c r="G61" s="68">
        <v>3343.3494105375776</v>
      </c>
      <c r="H61" s="27"/>
    </row>
    <row r="62" spans="2:8">
      <c r="C62" s="1" t="s">
        <v>9</v>
      </c>
      <c r="D62" s="122" t="s">
        <v>68</v>
      </c>
      <c r="E62" s="122"/>
      <c r="F62" s="122"/>
      <c r="G62" s="69">
        <v>310.22792107532399</v>
      </c>
    </row>
    <row r="63" spans="2:8">
      <c r="C63" s="14"/>
      <c r="D63" s="124" t="s">
        <v>69</v>
      </c>
      <c r="E63" s="124"/>
      <c r="F63" s="124"/>
      <c r="G63" s="26">
        <f>SUM(G61:G62)</f>
        <v>3653.5773316129016</v>
      </c>
    </row>
    <row r="64" spans="2:8">
      <c r="C64" s="123"/>
      <c r="D64" s="123"/>
    </row>
    <row r="65" spans="2:9">
      <c r="C65" s="24"/>
    </row>
    <row r="66" spans="2:9" ht="15">
      <c r="B66" s="6" t="s">
        <v>70</v>
      </c>
      <c r="C66" s="28" t="s">
        <v>71</v>
      </c>
    </row>
    <row r="67" spans="2:9">
      <c r="C67" s="24"/>
      <c r="D67" s="29">
        <f>G63/G76</f>
        <v>0.11009821368104973</v>
      </c>
    </row>
    <row r="68" spans="2:9">
      <c r="C68" s="24"/>
    </row>
    <row r="69" spans="2:9" ht="15">
      <c r="B69" s="6" t="s">
        <v>72</v>
      </c>
      <c r="C69" s="28" t="s">
        <v>73</v>
      </c>
    </row>
    <row r="70" spans="2:9">
      <c r="C70" s="24"/>
      <c r="E70" s="13"/>
      <c r="F70" s="13"/>
      <c r="G70" s="13" t="s">
        <v>146</v>
      </c>
    </row>
    <row r="71" spans="2:9">
      <c r="C71" s="30"/>
      <c r="D71" s="111" t="s">
        <v>74</v>
      </c>
      <c r="E71" s="112"/>
      <c r="F71" s="113"/>
      <c r="G71" s="31" t="s">
        <v>75</v>
      </c>
    </row>
    <row r="72" spans="2:9">
      <c r="C72" s="1" t="s">
        <v>7</v>
      </c>
      <c r="D72" s="122" t="s">
        <v>76</v>
      </c>
      <c r="E72" s="122"/>
      <c r="F72" s="122"/>
      <c r="G72" s="70">
        <v>29642.757317701995</v>
      </c>
    </row>
    <row r="73" spans="2:9">
      <c r="C73" s="1" t="s">
        <v>9</v>
      </c>
      <c r="D73" s="122" t="s">
        <v>77</v>
      </c>
      <c r="E73" s="122"/>
      <c r="F73" s="122"/>
      <c r="G73" s="70">
        <v>2557.579796997255</v>
      </c>
    </row>
    <row r="74" spans="2:9">
      <c r="C74" s="1" t="s">
        <v>11</v>
      </c>
      <c r="D74" s="122" t="s">
        <v>78</v>
      </c>
      <c r="E74" s="122"/>
      <c r="F74" s="122"/>
      <c r="G74" s="70">
        <v>17.828278543147562</v>
      </c>
    </row>
    <row r="75" spans="2:9">
      <c r="C75" s="122" t="s">
        <v>79</v>
      </c>
      <c r="D75" s="122"/>
      <c r="E75" s="122"/>
      <c r="F75" s="122"/>
      <c r="G75" s="70">
        <v>966.54496179727187</v>
      </c>
      <c r="H75" s="27"/>
      <c r="I75" s="32"/>
    </row>
    <row r="76" spans="2:9">
      <c r="C76" s="124" t="s">
        <v>80</v>
      </c>
      <c r="D76" s="124"/>
      <c r="E76" s="124"/>
      <c r="F76" s="124"/>
      <c r="G76" s="33">
        <f>SUM(G72:G75)</f>
        <v>33184.710355039671</v>
      </c>
      <c r="H76" s="32"/>
    </row>
    <row r="77" spans="2:9">
      <c r="C77" s="24"/>
    </row>
    <row r="78" spans="2:9">
      <c r="C78" s="24"/>
    </row>
    <row r="79" spans="2:9" ht="15">
      <c r="B79" s="6" t="s">
        <v>81</v>
      </c>
      <c r="C79" s="116" t="s">
        <v>82</v>
      </c>
      <c r="D79" s="116"/>
      <c r="E79" s="116"/>
      <c r="F79" s="116"/>
      <c r="G79" s="116"/>
    </row>
    <row r="80" spans="2:9">
      <c r="C80" s="24"/>
      <c r="E80" s="12"/>
      <c r="F80" s="12"/>
      <c r="G80" s="13" t="s">
        <v>146</v>
      </c>
      <c r="H80" s="34"/>
    </row>
    <row r="81" spans="2:9">
      <c r="C81" s="85" t="s">
        <v>83</v>
      </c>
      <c r="D81" s="128" t="s">
        <v>84</v>
      </c>
      <c r="E81" s="128"/>
      <c r="F81" s="128"/>
      <c r="G81" s="87" t="s">
        <v>85</v>
      </c>
      <c r="H81" s="35"/>
    </row>
    <row r="82" spans="2:9">
      <c r="C82" s="74">
        <v>1</v>
      </c>
      <c r="D82" s="127" t="s">
        <v>86</v>
      </c>
      <c r="E82" s="127"/>
      <c r="F82" s="127"/>
      <c r="G82" s="81">
        <v>0</v>
      </c>
      <c r="H82" s="36"/>
    </row>
    <row r="83" spans="2:9">
      <c r="C83" s="74">
        <v>2</v>
      </c>
      <c r="D83" s="127" t="s">
        <v>87</v>
      </c>
      <c r="E83" s="127"/>
      <c r="F83" s="127"/>
      <c r="G83" s="83">
        <v>0</v>
      </c>
      <c r="H83" s="36"/>
    </row>
    <row r="84" spans="2:9">
      <c r="C84" s="74">
        <v>3</v>
      </c>
      <c r="D84" s="127" t="s">
        <v>88</v>
      </c>
      <c r="E84" s="127"/>
      <c r="F84" s="127"/>
      <c r="G84" s="81">
        <v>530.21275993100005</v>
      </c>
      <c r="H84" s="73"/>
      <c r="I84" s="32"/>
    </row>
    <row r="85" spans="2:9">
      <c r="C85" s="74">
        <v>4</v>
      </c>
      <c r="D85" s="127" t="s">
        <v>89</v>
      </c>
      <c r="E85" s="127"/>
      <c r="F85" s="127"/>
      <c r="G85" s="82">
        <v>14849.371019879516</v>
      </c>
      <c r="H85" s="36"/>
    </row>
    <row r="86" spans="2:9">
      <c r="C86" s="74">
        <v>5</v>
      </c>
      <c r="D86" s="127" t="s">
        <v>90</v>
      </c>
      <c r="E86" s="127"/>
      <c r="F86" s="127"/>
      <c r="G86" s="81">
        <v>5812.9272861978607</v>
      </c>
      <c r="H86" s="36"/>
    </row>
    <row r="87" spans="2:9">
      <c r="C87" s="74">
        <v>6</v>
      </c>
      <c r="D87" s="127" t="s">
        <v>91</v>
      </c>
      <c r="E87" s="127"/>
      <c r="F87" s="127"/>
      <c r="G87" s="81">
        <v>1892.0934794914997</v>
      </c>
      <c r="H87" s="36"/>
    </row>
    <row r="88" spans="2:9">
      <c r="C88" s="74">
        <v>7</v>
      </c>
      <c r="D88" s="127" t="s">
        <v>92</v>
      </c>
      <c r="E88" s="127"/>
      <c r="F88" s="127"/>
      <c r="G88" s="83">
        <v>1353.1623530799998</v>
      </c>
      <c r="H88" s="36"/>
    </row>
    <row r="89" spans="2:9">
      <c r="C89" s="74">
        <v>8</v>
      </c>
      <c r="D89" s="127" t="s">
        <v>93</v>
      </c>
      <c r="E89" s="127"/>
      <c r="F89" s="127"/>
      <c r="G89" s="83">
        <v>587.92367201999991</v>
      </c>
      <c r="H89" s="36"/>
    </row>
    <row r="90" spans="2:9">
      <c r="C90" s="74">
        <v>9</v>
      </c>
      <c r="D90" s="127" t="s">
        <v>94</v>
      </c>
      <c r="E90" s="127"/>
      <c r="F90" s="127"/>
      <c r="G90" s="81">
        <v>299.78415381000002</v>
      </c>
      <c r="H90" s="36"/>
    </row>
    <row r="91" spans="2:9">
      <c r="C91" s="74">
        <v>10</v>
      </c>
      <c r="D91" s="127" t="s">
        <v>95</v>
      </c>
      <c r="E91" s="127"/>
      <c r="F91" s="127"/>
      <c r="G91" s="83">
        <v>2138.0241920131257</v>
      </c>
      <c r="H91" s="36"/>
    </row>
    <row r="92" spans="2:9">
      <c r="C92" s="74">
        <v>11</v>
      </c>
      <c r="D92" s="127" t="s">
        <v>96</v>
      </c>
      <c r="E92" s="127"/>
      <c r="F92" s="127"/>
      <c r="G92" s="84">
        <v>2179.2584012790003</v>
      </c>
      <c r="H92" s="37"/>
    </row>
    <row r="93" spans="2:9">
      <c r="C93" s="85"/>
      <c r="D93" s="128" t="s">
        <v>64</v>
      </c>
      <c r="E93" s="128"/>
      <c r="F93" s="128"/>
      <c r="G93" s="86">
        <f>SUM(G82:G92)</f>
        <v>29642.757317702002</v>
      </c>
      <c r="H93" s="34"/>
    </row>
    <row r="94" spans="2:9">
      <c r="C94" s="24"/>
      <c r="H94" s="34"/>
    </row>
    <row r="95" spans="2:9">
      <c r="C95" s="24"/>
    </row>
    <row r="96" spans="2:9" ht="15">
      <c r="B96" s="6" t="s">
        <v>97</v>
      </c>
      <c r="C96" s="64" t="s">
        <v>98</v>
      </c>
      <c r="D96" s="63"/>
    </row>
    <row r="97" spans="2:8">
      <c r="C97" s="38"/>
      <c r="D97" s="63"/>
      <c r="F97" s="13"/>
      <c r="G97" s="13" t="s">
        <v>146</v>
      </c>
    </row>
    <row r="98" spans="2:8">
      <c r="C98" s="14" t="s">
        <v>83</v>
      </c>
      <c r="D98" s="124" t="s">
        <v>5</v>
      </c>
      <c r="E98" s="124"/>
      <c r="F98" s="124"/>
      <c r="G98" s="31" t="s">
        <v>75</v>
      </c>
    </row>
    <row r="99" spans="2:8">
      <c r="C99" s="1">
        <v>1</v>
      </c>
      <c r="D99" s="122" t="s">
        <v>99</v>
      </c>
      <c r="E99" s="122"/>
      <c r="F99" s="122"/>
      <c r="G99" s="71">
        <v>33184.710355039671</v>
      </c>
    </row>
    <row r="100" spans="2:8">
      <c r="C100" s="1">
        <v>2</v>
      </c>
      <c r="D100" s="122" t="s">
        <v>100</v>
      </c>
      <c r="E100" s="122"/>
      <c r="F100" s="122"/>
      <c r="G100" s="71">
        <v>3343.3494105375776</v>
      </c>
    </row>
    <row r="101" spans="2:8">
      <c r="C101" s="1">
        <v>3</v>
      </c>
      <c r="D101" s="122" t="s">
        <v>101</v>
      </c>
      <c r="E101" s="122"/>
      <c r="F101" s="122"/>
      <c r="G101" s="72">
        <v>3653.5773316129016</v>
      </c>
    </row>
    <row r="102" spans="2:8">
      <c r="C102" s="1">
        <v>4</v>
      </c>
      <c r="D102" s="122" t="s">
        <v>102</v>
      </c>
      <c r="E102" s="122"/>
      <c r="F102" s="122"/>
      <c r="G102" s="39">
        <v>0.10074969390322951</v>
      </c>
    </row>
    <row r="103" spans="2:8">
      <c r="C103" s="1">
        <v>5</v>
      </c>
      <c r="D103" s="122" t="s">
        <v>103</v>
      </c>
      <c r="E103" s="122"/>
      <c r="F103" s="122"/>
      <c r="G103" s="39">
        <v>0.11009821368104973</v>
      </c>
    </row>
    <row r="104" spans="2:8">
      <c r="C104" s="38"/>
      <c r="D104" s="63"/>
    </row>
    <row r="105" spans="2:8">
      <c r="C105" s="38"/>
      <c r="D105" s="63"/>
    </row>
    <row r="106" spans="2:8" ht="15">
      <c r="B106" s="6" t="s">
        <v>104</v>
      </c>
      <c r="C106" s="64" t="s">
        <v>105</v>
      </c>
      <c r="D106" s="63"/>
    </row>
    <row r="107" spans="2:8">
      <c r="G107" s="13" t="s">
        <v>146</v>
      </c>
    </row>
    <row r="108" spans="2:8">
      <c r="C108" s="14" t="s">
        <v>83</v>
      </c>
      <c r="D108" s="14" t="s">
        <v>106</v>
      </c>
      <c r="E108" s="40" t="s">
        <v>107</v>
      </c>
      <c r="F108" s="40" t="s">
        <v>108</v>
      </c>
      <c r="G108" s="40" t="s">
        <v>109</v>
      </c>
      <c r="H108" s="41"/>
    </row>
    <row r="109" spans="2:8">
      <c r="C109" s="19"/>
      <c r="D109" s="19" t="s">
        <v>110</v>
      </c>
      <c r="E109" s="58">
        <v>0</v>
      </c>
      <c r="F109" s="53">
        <f>E109*12.5%</f>
        <v>0</v>
      </c>
      <c r="G109" s="53">
        <f>E109-F109</f>
        <v>0</v>
      </c>
      <c r="H109" s="41"/>
    </row>
    <row r="110" spans="2:8">
      <c r="C110" s="88"/>
      <c r="D110" s="88" t="s">
        <v>111</v>
      </c>
      <c r="E110" s="89">
        <v>519.49</v>
      </c>
      <c r="F110" s="90">
        <v>134.06</v>
      </c>
      <c r="G110" s="90">
        <f t="shared" ref="G110:G112" si="0">E110-F110</f>
        <v>385.43</v>
      </c>
      <c r="H110" s="94"/>
    </row>
    <row r="111" spans="2:8">
      <c r="C111" s="88"/>
      <c r="D111" s="88" t="s">
        <v>112</v>
      </c>
      <c r="E111" s="89">
        <f>24.52</f>
        <v>24.52</v>
      </c>
      <c r="F111" s="90">
        <f>E111*50%</f>
        <v>12.26</v>
      </c>
      <c r="G111" s="90">
        <f t="shared" si="0"/>
        <v>12.26</v>
      </c>
      <c r="H111" s="41"/>
    </row>
    <row r="112" spans="2:8">
      <c r="C112" s="88"/>
      <c r="D112" s="88" t="s">
        <v>113</v>
      </c>
      <c r="E112" s="89">
        <v>77.739999999999995</v>
      </c>
      <c r="F112" s="90">
        <f>E112*100%</f>
        <v>77.739999999999995</v>
      </c>
      <c r="G112" s="90">
        <f t="shared" si="0"/>
        <v>0</v>
      </c>
      <c r="H112" s="42"/>
    </row>
    <row r="113" spans="2:12">
      <c r="C113" s="14"/>
      <c r="D113" s="14" t="s">
        <v>64</v>
      </c>
      <c r="E113" s="54">
        <f>SUM(E109:E112)</f>
        <v>621.75</v>
      </c>
      <c r="F113" s="54">
        <f t="shared" ref="F113:G113" si="1">SUM(F109:F112)</f>
        <v>224.06</v>
      </c>
      <c r="G113" s="54">
        <f t="shared" si="1"/>
        <v>397.69</v>
      </c>
    </row>
    <row r="114" spans="2:12">
      <c r="E114" s="95"/>
      <c r="F114" s="32"/>
    </row>
    <row r="115" spans="2:12">
      <c r="E115" s="32"/>
      <c r="F115" s="95"/>
      <c r="G115" s="32"/>
      <c r="H115" s="32"/>
    </row>
    <row r="116" spans="2:12" ht="15">
      <c r="B116" s="6" t="s">
        <v>114</v>
      </c>
      <c r="C116" s="129" t="s">
        <v>115</v>
      </c>
      <c r="D116" s="117"/>
      <c r="G116" s="43"/>
    </row>
    <row r="117" spans="2:12" ht="12.75" customHeight="1"/>
    <row r="118" spans="2:12" ht="12.75" customHeight="1">
      <c r="C118" s="119" t="s">
        <v>116</v>
      </c>
      <c r="D118" s="120"/>
      <c r="E118" s="121"/>
      <c r="F118" s="44">
        <v>2.0412749774362516E-2</v>
      </c>
      <c r="G118" s="43"/>
    </row>
    <row r="119" spans="2:12">
      <c r="C119" s="119" t="s">
        <v>117</v>
      </c>
      <c r="D119" s="120"/>
      <c r="E119" s="121"/>
      <c r="F119" s="44">
        <v>1.3056608697653765E-2</v>
      </c>
    </row>
    <row r="120" spans="2:12">
      <c r="C120" s="63"/>
      <c r="D120" s="45"/>
    </row>
    <row r="122" spans="2:12" ht="15">
      <c r="B122" s="6" t="s">
        <v>118</v>
      </c>
      <c r="C122" s="129" t="s">
        <v>119</v>
      </c>
      <c r="D122" s="117"/>
      <c r="I122" s="46"/>
    </row>
    <row r="123" spans="2:12">
      <c r="C123" s="115" t="s">
        <v>147</v>
      </c>
      <c r="D123" s="115"/>
      <c r="E123" s="115"/>
    </row>
    <row r="125" spans="2:12" s="77" customFormat="1" ht="15">
      <c r="B125" s="76" t="s">
        <v>120</v>
      </c>
      <c r="C125" s="136" t="s">
        <v>121</v>
      </c>
      <c r="D125" s="137"/>
      <c r="L125" s="104"/>
    </row>
    <row r="126" spans="2:12" s="77" customFormat="1">
      <c r="B126" s="76"/>
      <c r="C126" s="105"/>
      <c r="D126" s="106"/>
      <c r="F126" s="107" t="s">
        <v>146</v>
      </c>
      <c r="L126" s="104"/>
    </row>
    <row r="127" spans="2:12" s="77" customFormat="1">
      <c r="B127" s="76"/>
      <c r="C127" s="85" t="s">
        <v>83</v>
      </c>
      <c r="D127" s="128" t="s">
        <v>5</v>
      </c>
      <c r="E127" s="128"/>
      <c r="F127" s="108" t="s">
        <v>75</v>
      </c>
      <c r="L127" s="104"/>
    </row>
    <row r="128" spans="2:12" s="77" customFormat="1">
      <c r="B128" s="76"/>
      <c r="C128" s="74">
        <v>1</v>
      </c>
      <c r="D128" s="134" t="s">
        <v>122</v>
      </c>
      <c r="E128" s="135"/>
      <c r="F128" s="109">
        <f>187181506/1000000</f>
        <v>187.18150600000001</v>
      </c>
      <c r="L128" s="104"/>
    </row>
    <row r="129" spans="2:12" s="77" customFormat="1">
      <c r="B129" s="76"/>
      <c r="C129" s="74">
        <v>2</v>
      </c>
      <c r="D129" s="134" t="s">
        <v>123</v>
      </c>
      <c r="E129" s="135"/>
      <c r="F129" s="109">
        <f>99613920/1000000</f>
        <v>99.613919999999993</v>
      </c>
      <c r="L129" s="104"/>
    </row>
    <row r="130" spans="2:12" s="77" customFormat="1">
      <c r="B130" s="76"/>
      <c r="C130" s="85"/>
      <c r="D130" s="128" t="s">
        <v>64</v>
      </c>
      <c r="E130" s="128"/>
      <c r="F130" s="110">
        <f>SUM(F128:F129)</f>
        <v>286.79542600000002</v>
      </c>
      <c r="L130" s="104"/>
    </row>
    <row r="131" spans="2:12">
      <c r="C131" s="47"/>
    </row>
    <row r="133" spans="2:12" ht="15">
      <c r="B133" s="6" t="s">
        <v>124</v>
      </c>
      <c r="C133" s="91" t="s">
        <v>125</v>
      </c>
      <c r="D133" s="93"/>
      <c r="E133" s="93"/>
      <c r="F133" s="93"/>
      <c r="G133" s="93"/>
    </row>
    <row r="134" spans="2:12">
      <c r="C134" s="38"/>
      <c r="D134" s="92"/>
      <c r="G134" s="13" t="s">
        <v>146</v>
      </c>
    </row>
    <row r="135" spans="2:12">
      <c r="C135" s="14" t="s">
        <v>83</v>
      </c>
      <c r="D135" s="48" t="s">
        <v>5</v>
      </c>
      <c r="E135" s="40" t="s">
        <v>126</v>
      </c>
      <c r="F135" s="40" t="s">
        <v>127</v>
      </c>
      <c r="G135" s="40" t="s">
        <v>128</v>
      </c>
    </row>
    <row r="136" spans="2:12">
      <c r="C136" s="1">
        <v>1</v>
      </c>
      <c r="D136" s="96" t="s">
        <v>129</v>
      </c>
      <c r="E136" s="78">
        <v>520.83000000000004</v>
      </c>
      <c r="F136" s="78">
        <v>453.75</v>
      </c>
      <c r="G136" s="44">
        <f>(E136-F136)/F136</f>
        <v>0.14783471074380175</v>
      </c>
    </row>
    <row r="137" spans="2:12">
      <c r="C137" s="1">
        <v>2</v>
      </c>
      <c r="D137" s="96" t="s">
        <v>130</v>
      </c>
      <c r="E137" s="78">
        <v>115.71</v>
      </c>
      <c r="F137" s="78">
        <v>126.22</v>
      </c>
      <c r="G137" s="44">
        <f>(E137-F137)/F137</f>
        <v>-8.3267311044208564E-2</v>
      </c>
    </row>
    <row r="140" spans="2:12" ht="15">
      <c r="B140" s="6" t="s">
        <v>131</v>
      </c>
      <c r="C140" s="129" t="s">
        <v>132</v>
      </c>
      <c r="D140" s="117"/>
    </row>
    <row r="141" spans="2:12">
      <c r="C141" s="38"/>
      <c r="D141" s="92"/>
      <c r="G141" s="13" t="s">
        <v>146</v>
      </c>
    </row>
    <row r="142" spans="2:12">
      <c r="C142" s="14" t="s">
        <v>83</v>
      </c>
      <c r="D142" s="14" t="s">
        <v>129</v>
      </c>
      <c r="E142" s="40" t="s">
        <v>126</v>
      </c>
      <c r="F142" s="40" t="s">
        <v>127</v>
      </c>
      <c r="G142" s="55" t="s">
        <v>133</v>
      </c>
    </row>
    <row r="143" spans="2:12">
      <c r="C143" s="1">
        <v>1</v>
      </c>
      <c r="D143" s="19" t="s">
        <v>134</v>
      </c>
      <c r="E143" s="97">
        <v>298.2998</v>
      </c>
      <c r="F143" s="98">
        <v>260.27</v>
      </c>
      <c r="G143" s="56">
        <f>E143-F143</f>
        <v>38.029800000000023</v>
      </c>
    </row>
    <row r="144" spans="2:12">
      <c r="C144" s="1">
        <v>2</v>
      </c>
      <c r="D144" s="19" t="s">
        <v>110</v>
      </c>
      <c r="E144" s="79">
        <v>0</v>
      </c>
      <c r="F144" s="58">
        <v>0</v>
      </c>
      <c r="G144" s="56">
        <f t="shared" ref="G144:G147" si="2">E144-F144</f>
        <v>0</v>
      </c>
    </row>
    <row r="145" spans="2:7">
      <c r="C145" s="1">
        <v>3</v>
      </c>
      <c r="D145" s="19" t="s">
        <v>111</v>
      </c>
      <c r="E145" s="79">
        <v>136.77000000000001</v>
      </c>
      <c r="F145" s="58">
        <v>104.09</v>
      </c>
      <c r="G145" s="56">
        <f t="shared" si="2"/>
        <v>32.680000000000007</v>
      </c>
    </row>
    <row r="146" spans="2:7">
      <c r="C146" s="1">
        <v>4</v>
      </c>
      <c r="D146" s="19" t="s">
        <v>112</v>
      </c>
      <c r="E146" s="79">
        <v>12.83</v>
      </c>
      <c r="F146" s="58">
        <v>19.23</v>
      </c>
      <c r="G146" s="56">
        <f t="shared" si="2"/>
        <v>-6.4</v>
      </c>
    </row>
    <row r="147" spans="2:7">
      <c r="C147" s="1">
        <v>5</v>
      </c>
      <c r="D147" s="19" t="s">
        <v>113</v>
      </c>
      <c r="E147" s="79">
        <v>72.930000000000007</v>
      </c>
      <c r="F147" s="58">
        <v>70.5</v>
      </c>
      <c r="G147" s="56">
        <f t="shared" si="2"/>
        <v>2.4300000000000068</v>
      </c>
    </row>
    <row r="148" spans="2:7">
      <c r="C148" s="48"/>
      <c r="D148" s="48" t="s">
        <v>64</v>
      </c>
      <c r="E148" s="49">
        <f>SUM(E143:E147)</f>
        <v>520.82979999999998</v>
      </c>
      <c r="F148" s="49">
        <f>SUM(F143:F147)</f>
        <v>454.09000000000003</v>
      </c>
      <c r="G148" s="57">
        <f>SUM(G143:G147)</f>
        <v>66.739800000000031</v>
      </c>
    </row>
    <row r="149" spans="2:7">
      <c r="C149" s="38"/>
      <c r="D149" s="92"/>
    </row>
    <row r="150" spans="2:7">
      <c r="C150" s="38"/>
      <c r="D150" s="92"/>
    </row>
    <row r="151" spans="2:7" ht="15">
      <c r="B151" s="6" t="s">
        <v>135</v>
      </c>
      <c r="C151" s="28" t="s">
        <v>136</v>
      </c>
    </row>
    <row r="152" spans="2:7">
      <c r="C152" s="24"/>
      <c r="E152" s="12"/>
      <c r="F152" s="13" t="s">
        <v>146</v>
      </c>
    </row>
    <row r="153" spans="2:7">
      <c r="C153" s="48" t="s">
        <v>83</v>
      </c>
      <c r="D153" s="111" t="s">
        <v>5</v>
      </c>
      <c r="E153" s="113"/>
      <c r="F153" s="31" t="s">
        <v>107</v>
      </c>
      <c r="G153" s="50"/>
    </row>
    <row r="154" spans="2:7">
      <c r="C154" s="31">
        <v>1</v>
      </c>
      <c r="D154" s="130" t="s">
        <v>137</v>
      </c>
      <c r="E154" s="130"/>
      <c r="F154" s="99" t="s">
        <v>138</v>
      </c>
      <c r="G154" s="51"/>
    </row>
    <row r="155" spans="2:7">
      <c r="C155" s="31">
        <v>2</v>
      </c>
      <c r="D155" s="130" t="s">
        <v>139</v>
      </c>
      <c r="E155" s="130"/>
      <c r="F155" s="100">
        <f>SUM(F156:F159)</f>
        <v>3659.4241904800001</v>
      </c>
      <c r="G155" s="52"/>
    </row>
    <row r="156" spans="2:7">
      <c r="C156" s="19">
        <v>2.1</v>
      </c>
      <c r="D156" s="133" t="s">
        <v>140</v>
      </c>
      <c r="E156" s="133"/>
      <c r="F156" s="101">
        <v>3133.7253224800002</v>
      </c>
      <c r="G156" s="52"/>
    </row>
    <row r="157" spans="2:7">
      <c r="C157" s="19">
        <v>2.2000000000000002</v>
      </c>
      <c r="D157" s="133" t="s">
        <v>141</v>
      </c>
      <c r="E157" s="133"/>
      <c r="F157" s="102">
        <v>40.698867999999997</v>
      </c>
      <c r="G157" s="52"/>
    </row>
    <row r="158" spans="2:7">
      <c r="C158" s="19">
        <v>2.2999999999999998</v>
      </c>
      <c r="D158" s="133" t="s">
        <v>142</v>
      </c>
      <c r="E158" s="133"/>
      <c r="F158" s="102">
        <v>0</v>
      </c>
    </row>
    <row r="159" spans="2:7">
      <c r="C159" s="19">
        <v>2.4</v>
      </c>
      <c r="D159" s="133" t="s">
        <v>143</v>
      </c>
      <c r="E159" s="133"/>
      <c r="F159" s="103">
        <f>485000000/1000000</f>
        <v>485</v>
      </c>
      <c r="G159" s="52"/>
    </row>
    <row r="160" spans="2:7">
      <c r="C160" s="31">
        <v>3</v>
      </c>
      <c r="D160" s="130" t="s">
        <v>144</v>
      </c>
      <c r="E160" s="130"/>
      <c r="F160" s="100">
        <f>F161</f>
        <v>34.172356999999998</v>
      </c>
      <c r="G160" s="52"/>
    </row>
    <row r="161" spans="3:7">
      <c r="C161" s="19">
        <v>3.1</v>
      </c>
      <c r="D161" s="131" t="s">
        <v>145</v>
      </c>
      <c r="E161" s="132"/>
      <c r="F161" s="102">
        <f>34172357/1000000</f>
        <v>34.172356999999998</v>
      </c>
      <c r="G161" s="52"/>
    </row>
  </sheetData>
  <mergeCells count="99">
    <mergeCell ref="D160:E160"/>
    <mergeCell ref="D161:E161"/>
    <mergeCell ref="C123:E123"/>
    <mergeCell ref="D154:E154"/>
    <mergeCell ref="D155:E155"/>
    <mergeCell ref="D156:E156"/>
    <mergeCell ref="D157:E157"/>
    <mergeCell ref="D158:E158"/>
    <mergeCell ref="D159:E159"/>
    <mergeCell ref="D127:E127"/>
    <mergeCell ref="D128:E128"/>
    <mergeCell ref="D129:E129"/>
    <mergeCell ref="D130:E130"/>
    <mergeCell ref="C140:D140"/>
    <mergeCell ref="D153:E153"/>
    <mergeCell ref="C125:D125"/>
    <mergeCell ref="D103:F103"/>
    <mergeCell ref="C116:D116"/>
    <mergeCell ref="C118:E118"/>
    <mergeCell ref="C119:E119"/>
    <mergeCell ref="C122:D122"/>
    <mergeCell ref="D102:F102"/>
    <mergeCell ref="D87:F87"/>
    <mergeCell ref="D88:F88"/>
    <mergeCell ref="D89:F89"/>
    <mergeCell ref="D90:F90"/>
    <mergeCell ref="D91:F91"/>
    <mergeCell ref="D92:F92"/>
    <mergeCell ref="D93:F93"/>
    <mergeCell ref="D98:F98"/>
    <mergeCell ref="D99:F99"/>
    <mergeCell ref="D100:F100"/>
    <mergeCell ref="D101:F101"/>
    <mergeCell ref="D86:F86"/>
    <mergeCell ref="D72:F72"/>
    <mergeCell ref="D73:F73"/>
    <mergeCell ref="D74:F74"/>
    <mergeCell ref="C75:F75"/>
    <mergeCell ref="C76:F76"/>
    <mergeCell ref="C79:G79"/>
    <mergeCell ref="D81:F81"/>
    <mergeCell ref="D82:F82"/>
    <mergeCell ref="D83:F83"/>
    <mergeCell ref="D84:F84"/>
    <mergeCell ref="D85:F85"/>
    <mergeCell ref="D71:F71"/>
    <mergeCell ref="D53:F53"/>
    <mergeCell ref="D54:F54"/>
    <mergeCell ref="D55:F55"/>
    <mergeCell ref="D56:F56"/>
    <mergeCell ref="C57:D57"/>
    <mergeCell ref="C58:E58"/>
    <mergeCell ref="D60:F60"/>
    <mergeCell ref="D61:F61"/>
    <mergeCell ref="D62:F62"/>
    <mergeCell ref="D63:F63"/>
    <mergeCell ref="C64:D64"/>
    <mergeCell ref="C51:E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8:E48"/>
    <mergeCell ref="C49:G49"/>
    <mergeCell ref="D37:F3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C34:D34"/>
    <mergeCell ref="D36:F36"/>
    <mergeCell ref="D23:F23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2:F22"/>
    <mergeCell ref="D10:F10"/>
    <mergeCell ref="B2:G2"/>
    <mergeCell ref="B3:G3"/>
    <mergeCell ref="B4:G4"/>
    <mergeCell ref="C6:D6"/>
    <mergeCell ref="C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 II - Dis. - Quarterly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Saurav Shrestha</cp:lastModifiedBy>
  <dcterms:created xsi:type="dcterms:W3CDTF">2013-08-20T08:51:48Z</dcterms:created>
  <dcterms:modified xsi:type="dcterms:W3CDTF">2014-11-14T05:45:31Z</dcterms:modified>
</cp:coreProperties>
</file>